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zrin.Akbarli\Desktop\"/>
    </mc:Choice>
  </mc:AlternateContent>
  <xr:revisionPtr revIDLastSave="0" documentId="13_ncr:1_{6FD49C60-DF95-49CB-9792-213AF6447B65}" xr6:coauthVersionLast="47" xr6:coauthVersionMax="47" xr10:uidLastSave="{00000000-0000-0000-0000-000000000000}"/>
  <bookViews>
    <workbookView xWindow="-108" yWindow="-108" windowWidth="23256" windowHeight="12456" tabRatio="943" xr2:uid="{00000000-000D-0000-FFFF-FFFF00000000}"/>
  </bookViews>
  <sheets>
    <sheet name="səhifə_1" sheetId="25" r:id="rId1"/>
    <sheet name="bölmə_1.1" sheetId="32" r:id="rId2"/>
    <sheet name="bölmə_2-5. " sheetId="22" r:id="rId3"/>
    <sheet name="tələbə hərəkəti" sheetId="27" r:id="rId4"/>
    <sheet name="işçilər" sheetId="26" r:id="rId5"/>
    <sheet name="xarici tələbələr" sheetId="28" r:id="rId6"/>
    <sheet name="maddi-texniki baza" sheetId="29" r:id="rId7"/>
    <sheet name="şəhər və rayonlar üzrə" sheetId="30" r:id="rId8"/>
  </sheets>
  <definedNames>
    <definedName name="_xlnm.Print_Area" localSheetId="1">bölmə_1.1!$A$1:$Z$117</definedName>
    <definedName name="_xlnm.Print_Area" localSheetId="2">'bölmə_2-5. '!$A$1:$U$29</definedName>
    <definedName name="_xlnm.Print_Area" localSheetId="0">səhifə_1!$A$1:$S$25</definedName>
    <definedName name="_xlnm.Print_Titles" localSheetId="7">'şəhər və rayonlar üzrə'!$2:$6</definedName>
    <definedName name="solver_eng" localSheetId="2" hidden="1">1</definedName>
    <definedName name="solver_neg" localSheetId="2" hidden="1">1</definedName>
    <definedName name="solver_num" localSheetId="2" hidden="1">0</definedName>
    <definedName name="solver_opt" localSheetId="2" hidden="1">'bölmə_2-5. '!$V$4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6" l="1"/>
  <c r="C15" i="26"/>
  <c r="C14" i="26"/>
  <c r="C12" i="26"/>
  <c r="C13" i="26"/>
  <c r="C9" i="26"/>
  <c r="C10" i="26"/>
  <c r="X95" i="32"/>
  <c r="V95" i="32"/>
  <c r="F101" i="30"/>
  <c r="G101" i="30"/>
  <c r="H101" i="30"/>
  <c r="I101" i="30"/>
  <c r="J101" i="30"/>
  <c r="K101" i="30"/>
  <c r="L101" i="30"/>
  <c r="M101" i="30"/>
  <c r="N101" i="30"/>
  <c r="O101" i="30"/>
  <c r="P101" i="30"/>
  <c r="Q101" i="30"/>
  <c r="R101" i="30"/>
  <c r="F95" i="30"/>
  <c r="G95" i="30"/>
  <c r="H95" i="30"/>
  <c r="I95" i="30"/>
  <c r="J95" i="30"/>
  <c r="K95" i="30"/>
  <c r="L95" i="30"/>
  <c r="M95" i="30"/>
  <c r="N95" i="30"/>
  <c r="O95" i="30"/>
  <c r="P95" i="30"/>
  <c r="Q95" i="30"/>
  <c r="R95" i="30"/>
  <c r="F88" i="30"/>
  <c r="G88" i="30"/>
  <c r="H88" i="30"/>
  <c r="I88" i="30"/>
  <c r="J88" i="30"/>
  <c r="K88" i="30"/>
  <c r="L88" i="30"/>
  <c r="M88" i="30"/>
  <c r="N88" i="30"/>
  <c r="O88" i="30"/>
  <c r="P88" i="30"/>
  <c r="Q88" i="30"/>
  <c r="R88" i="30"/>
  <c r="F83" i="30"/>
  <c r="G83" i="30"/>
  <c r="H83" i="30"/>
  <c r="I83" i="30"/>
  <c r="J83" i="30"/>
  <c r="K83" i="30"/>
  <c r="L83" i="30"/>
  <c r="M83" i="30"/>
  <c r="N83" i="30"/>
  <c r="O83" i="30"/>
  <c r="P83" i="30"/>
  <c r="Q83" i="30"/>
  <c r="R83" i="30"/>
  <c r="F75" i="30"/>
  <c r="G75" i="30"/>
  <c r="H75" i="30"/>
  <c r="I75" i="30"/>
  <c r="J75" i="30"/>
  <c r="K75" i="30"/>
  <c r="L75" i="30"/>
  <c r="M75" i="30"/>
  <c r="N75" i="30"/>
  <c r="O75" i="30"/>
  <c r="P75" i="30"/>
  <c r="Q75" i="30"/>
  <c r="R75" i="30"/>
  <c r="F68" i="30"/>
  <c r="G68" i="30"/>
  <c r="H68" i="30"/>
  <c r="I68" i="30"/>
  <c r="J68" i="30"/>
  <c r="K68" i="30"/>
  <c r="L68" i="30"/>
  <c r="M68" i="30"/>
  <c r="N68" i="30"/>
  <c r="O68" i="30"/>
  <c r="P68" i="30"/>
  <c r="Q68" i="30"/>
  <c r="R68" i="30"/>
  <c r="F62" i="30"/>
  <c r="G62" i="30"/>
  <c r="H62" i="30"/>
  <c r="I62" i="30"/>
  <c r="J62" i="30"/>
  <c r="K62" i="30"/>
  <c r="L62" i="30"/>
  <c r="M62" i="30"/>
  <c r="N62" i="30"/>
  <c r="O62" i="30"/>
  <c r="P62" i="30"/>
  <c r="Q62" i="30"/>
  <c r="R62" i="30"/>
  <c r="F56" i="30"/>
  <c r="G56" i="30"/>
  <c r="H56" i="30"/>
  <c r="I56" i="30"/>
  <c r="J56" i="30"/>
  <c r="K56" i="30"/>
  <c r="L56" i="30"/>
  <c r="M56" i="30"/>
  <c r="N56" i="30"/>
  <c r="O56" i="30"/>
  <c r="P56" i="30"/>
  <c r="Q56" i="30"/>
  <c r="R56" i="30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F39" i="30"/>
  <c r="G39" i="30"/>
  <c r="H39" i="30"/>
  <c r="I39" i="30"/>
  <c r="J39" i="30"/>
  <c r="K39" i="30"/>
  <c r="L39" i="30"/>
  <c r="M39" i="30"/>
  <c r="N39" i="30"/>
  <c r="O39" i="30"/>
  <c r="P39" i="30"/>
  <c r="Q39" i="30"/>
  <c r="R39" i="30"/>
  <c r="F34" i="30"/>
  <c r="G34" i="30"/>
  <c r="H34" i="30"/>
  <c r="I34" i="30"/>
  <c r="J34" i="30"/>
  <c r="K34" i="30"/>
  <c r="L34" i="30"/>
  <c r="M34" i="30"/>
  <c r="N34" i="30"/>
  <c r="O34" i="30"/>
  <c r="P34" i="30"/>
  <c r="Q34" i="30"/>
  <c r="R34" i="30"/>
  <c r="F30" i="30"/>
  <c r="G30" i="30"/>
  <c r="H30" i="30"/>
  <c r="I30" i="30"/>
  <c r="J30" i="30"/>
  <c r="K30" i="30"/>
  <c r="L30" i="30"/>
  <c r="M30" i="30"/>
  <c r="N30" i="30"/>
  <c r="O30" i="30"/>
  <c r="P30" i="30"/>
  <c r="Q30" i="30"/>
  <c r="R30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G87" i="32"/>
  <c r="E87" i="32"/>
  <c r="G116" i="32" l="1"/>
  <c r="G124" i="32" s="1"/>
  <c r="E116" i="32"/>
  <c r="E124" i="32" s="1"/>
  <c r="W116" i="32"/>
  <c r="W124" i="32" s="1"/>
  <c r="Y116" i="32"/>
  <c r="Y124" i="32" s="1"/>
  <c r="X9" i="32"/>
  <c r="C20" i="26"/>
  <c r="H116" i="32"/>
  <c r="I116" i="32"/>
  <c r="C116" i="32"/>
  <c r="G123" i="32" l="1"/>
  <c r="E123" i="32"/>
  <c r="V92" i="32"/>
  <c r="X92" i="32"/>
  <c r="V93" i="32"/>
  <c r="X93" i="32"/>
  <c r="V94" i="32"/>
  <c r="X94" i="32"/>
  <c r="V96" i="32"/>
  <c r="X96" i="32"/>
  <c r="V97" i="32"/>
  <c r="X97" i="32"/>
  <c r="V91" i="32" l="1"/>
  <c r="X91" i="32"/>
  <c r="C124" i="32" l="1"/>
  <c r="H124" i="32" l="1"/>
  <c r="I124" i="32"/>
  <c r="Z116" i="32"/>
  <c r="Z124" i="32" s="1"/>
  <c r="AA116" i="32"/>
  <c r="AA124" i="32" s="1"/>
  <c r="AB116" i="32"/>
  <c r="AC116" i="32"/>
  <c r="AC124" i="32" s="1"/>
  <c r="AD116" i="32"/>
  <c r="AD124" i="32" s="1"/>
  <c r="AD87" i="32"/>
  <c r="AC87" i="32"/>
  <c r="AB87" i="32"/>
  <c r="AA87" i="32"/>
  <c r="Z87" i="32"/>
  <c r="X117" i="32"/>
  <c r="V117" i="32"/>
  <c r="X115" i="32"/>
  <c r="V115" i="32"/>
  <c r="X114" i="32"/>
  <c r="V114" i="32"/>
  <c r="X113" i="32"/>
  <c r="V113" i="32"/>
  <c r="X112" i="32"/>
  <c r="V112" i="32"/>
  <c r="X111" i="32"/>
  <c r="V111" i="32"/>
  <c r="X110" i="32"/>
  <c r="V110" i="32"/>
  <c r="X109" i="32"/>
  <c r="V109" i="32"/>
  <c r="X108" i="32"/>
  <c r="V108" i="32"/>
  <c r="X107" i="32"/>
  <c r="V107" i="32"/>
  <c r="X106" i="32"/>
  <c r="V106" i="32"/>
  <c r="X105" i="32"/>
  <c r="V105" i="32"/>
  <c r="X104" i="32"/>
  <c r="X116" i="32" s="1"/>
  <c r="V104" i="32"/>
  <c r="X89" i="32"/>
  <c r="V89" i="32"/>
  <c r="X88" i="32"/>
  <c r="Y87" i="32" s="1"/>
  <c r="Y123" i="32" s="1"/>
  <c r="V88" i="32"/>
  <c r="V6" i="32"/>
  <c r="X6" i="32"/>
  <c r="V7" i="32"/>
  <c r="X7" i="32"/>
  <c r="V8" i="32"/>
  <c r="X8" i="32"/>
  <c r="V9" i="32"/>
  <c r="V10" i="32"/>
  <c r="X10" i="32"/>
  <c r="V11" i="32"/>
  <c r="X11" i="32"/>
  <c r="V12" i="32"/>
  <c r="X12" i="32"/>
  <c r="V13" i="32"/>
  <c r="X13" i="32"/>
  <c r="V14" i="32"/>
  <c r="X14" i="32"/>
  <c r="V15" i="32"/>
  <c r="X15" i="32"/>
  <c r="V16" i="32"/>
  <c r="X16" i="32"/>
  <c r="V17" i="32"/>
  <c r="X17" i="32"/>
  <c r="V18" i="32"/>
  <c r="X18" i="32"/>
  <c r="V19" i="32"/>
  <c r="X19" i="32"/>
  <c r="V20" i="32"/>
  <c r="X20" i="32"/>
  <c r="V21" i="32"/>
  <c r="X21" i="32"/>
  <c r="V22" i="32"/>
  <c r="X22" i="32"/>
  <c r="V23" i="32"/>
  <c r="X23" i="32"/>
  <c r="V24" i="32"/>
  <c r="X24" i="32"/>
  <c r="V25" i="32"/>
  <c r="X25" i="32"/>
  <c r="V26" i="32"/>
  <c r="X26" i="32"/>
  <c r="V27" i="32"/>
  <c r="X27" i="32"/>
  <c r="V28" i="32"/>
  <c r="X28" i="32"/>
  <c r="V29" i="32"/>
  <c r="X29" i="32"/>
  <c r="V30" i="32"/>
  <c r="X30" i="32"/>
  <c r="V31" i="32"/>
  <c r="X31" i="32"/>
  <c r="V32" i="32"/>
  <c r="X32" i="32"/>
  <c r="V33" i="32"/>
  <c r="X33" i="32"/>
  <c r="V34" i="32"/>
  <c r="X34" i="32"/>
  <c r="V35" i="32"/>
  <c r="X35" i="32"/>
  <c r="V36" i="32"/>
  <c r="X36" i="32"/>
  <c r="V37" i="32"/>
  <c r="X37" i="32"/>
  <c r="V38" i="32"/>
  <c r="X38" i="32"/>
  <c r="V39" i="32"/>
  <c r="X39" i="32"/>
  <c r="V40" i="32"/>
  <c r="X40" i="32"/>
  <c r="V41" i="32"/>
  <c r="X41" i="32"/>
  <c r="V42" i="32"/>
  <c r="X42" i="32"/>
  <c r="V43" i="32"/>
  <c r="X43" i="32"/>
  <c r="V44" i="32"/>
  <c r="X44" i="32"/>
  <c r="V45" i="32"/>
  <c r="X45" i="32"/>
  <c r="V46" i="32"/>
  <c r="X46" i="32"/>
  <c r="V47" i="32"/>
  <c r="X47" i="32"/>
  <c r="V48" i="32"/>
  <c r="X48" i="32"/>
  <c r="V49" i="32"/>
  <c r="X49" i="32"/>
  <c r="V50" i="32"/>
  <c r="X50" i="32"/>
  <c r="V51" i="32"/>
  <c r="X51" i="32"/>
  <c r="V52" i="32"/>
  <c r="X52" i="32"/>
  <c r="V53" i="32"/>
  <c r="X53" i="32"/>
  <c r="V54" i="32"/>
  <c r="X54" i="32"/>
  <c r="V55" i="32"/>
  <c r="X55" i="32"/>
  <c r="V56" i="32"/>
  <c r="X56" i="32"/>
  <c r="V57" i="32"/>
  <c r="X57" i="32"/>
  <c r="V58" i="32"/>
  <c r="X58" i="32"/>
  <c r="V59" i="32"/>
  <c r="X59" i="32"/>
  <c r="V60" i="32"/>
  <c r="X60" i="32"/>
  <c r="V61" i="32"/>
  <c r="X61" i="32"/>
  <c r="V62" i="32"/>
  <c r="X62" i="32"/>
  <c r="V63" i="32"/>
  <c r="X63" i="32"/>
  <c r="V64" i="32"/>
  <c r="X64" i="32"/>
  <c r="V65" i="32"/>
  <c r="X65" i="32"/>
  <c r="V66" i="32"/>
  <c r="X66" i="32"/>
  <c r="V67" i="32"/>
  <c r="X67" i="32"/>
  <c r="V68" i="32"/>
  <c r="X68" i="32"/>
  <c r="V69" i="32"/>
  <c r="X69" i="32"/>
  <c r="V70" i="32"/>
  <c r="X70" i="32"/>
  <c r="V71" i="32"/>
  <c r="X71" i="32"/>
  <c r="V72" i="32"/>
  <c r="X72" i="32"/>
  <c r="V73" i="32"/>
  <c r="X73" i="32"/>
  <c r="V74" i="32"/>
  <c r="X74" i="32"/>
  <c r="V75" i="32"/>
  <c r="X75" i="32"/>
  <c r="V76" i="32"/>
  <c r="X76" i="32"/>
  <c r="V77" i="32"/>
  <c r="X77" i="32"/>
  <c r="V78" i="32"/>
  <c r="X78" i="32"/>
  <c r="V79" i="32"/>
  <c r="X79" i="32"/>
  <c r="V80" i="32"/>
  <c r="X80" i="32"/>
  <c r="V81" i="32"/>
  <c r="X81" i="32"/>
  <c r="V82" i="32"/>
  <c r="X82" i="32"/>
  <c r="V83" i="32"/>
  <c r="X83" i="32"/>
  <c r="V84" i="32"/>
  <c r="X84" i="32"/>
  <c r="V85" i="32"/>
  <c r="X85" i="32"/>
  <c r="V86" i="32"/>
  <c r="X86" i="32"/>
  <c r="X5" i="32"/>
  <c r="V5" i="32"/>
  <c r="Z123" i="32" l="1"/>
  <c r="W87" i="32"/>
  <c r="W123" i="32" s="1"/>
  <c r="X87" i="32"/>
  <c r="AA123" i="32"/>
  <c r="AD123" i="32"/>
  <c r="AC123" i="32"/>
  <c r="V9" i="22" s="1"/>
  <c r="R7" i="30"/>
  <c r="AB124" i="32"/>
  <c r="AB123" i="32"/>
  <c r="Q7" i="30"/>
  <c r="X124" i="32"/>
  <c r="U116" i="32"/>
  <c r="U124" i="32" s="1"/>
  <c r="T116" i="32"/>
  <c r="T124" i="32" s="1"/>
  <c r="S116" i="32"/>
  <c r="S124" i="32" s="1"/>
  <c r="R116" i="32"/>
  <c r="R124" i="32" s="1"/>
  <c r="Q116" i="32"/>
  <c r="Q124" i="32" s="1"/>
  <c r="P116" i="32"/>
  <c r="P124" i="32" s="1"/>
  <c r="O116" i="32"/>
  <c r="O124" i="32" s="1"/>
  <c r="N116" i="32"/>
  <c r="N124" i="32" s="1"/>
  <c r="M116" i="32"/>
  <c r="M124" i="32" s="1"/>
  <c r="L116" i="32"/>
  <c r="L124" i="32" s="1"/>
  <c r="K116" i="32"/>
  <c r="K124" i="32" s="1"/>
  <c r="J116" i="32"/>
  <c r="J124" i="32" s="1"/>
  <c r="F116" i="32"/>
  <c r="F124" i="32" s="1"/>
  <c r="D116" i="32"/>
  <c r="D124" i="32" s="1"/>
  <c r="U87" i="32"/>
  <c r="T87" i="32"/>
  <c r="S87" i="32"/>
  <c r="R87" i="32"/>
  <c r="Q87" i="32"/>
  <c r="P87" i="32"/>
  <c r="O87" i="32"/>
  <c r="N87" i="32"/>
  <c r="M87" i="32"/>
  <c r="L87" i="32"/>
  <c r="K87" i="32"/>
  <c r="J87" i="32"/>
  <c r="I87" i="32"/>
  <c r="I123" i="32" s="1"/>
  <c r="H87" i="32"/>
  <c r="H123" i="32" s="1"/>
  <c r="F87" i="32"/>
  <c r="D87" i="32"/>
  <c r="C87" i="32"/>
  <c r="C123" i="32" s="1"/>
  <c r="F123" i="32" l="1"/>
  <c r="V7" i="22" s="1"/>
  <c r="V8" i="22"/>
  <c r="D17" i="22"/>
  <c r="L123" i="32"/>
  <c r="D123" i="32"/>
  <c r="V6" i="22" s="1"/>
  <c r="T123" i="32"/>
  <c r="O123" i="32"/>
  <c r="U123" i="32"/>
  <c r="X123" i="32"/>
  <c r="P123" i="32"/>
  <c r="M123" i="32"/>
  <c r="N123" i="32"/>
  <c r="K123" i="32"/>
  <c r="S123" i="32"/>
  <c r="J123" i="32"/>
  <c r="R123" i="32"/>
  <c r="Q123" i="32"/>
  <c r="D10" i="27"/>
  <c r="V87" i="32"/>
  <c r="V116" i="32"/>
  <c r="V124" i="32" s="1"/>
  <c r="V5" i="22" l="1"/>
  <c r="S27" i="22"/>
  <c r="V123" i="32"/>
  <c r="D9" i="27"/>
  <c r="D4" i="27"/>
  <c r="R27" i="22" l="1"/>
  <c r="V4" i="22"/>
  <c r="D106" i="30"/>
  <c r="C106" i="30"/>
  <c r="D105" i="30"/>
  <c r="C105" i="30"/>
  <c r="D104" i="30"/>
  <c r="C104" i="30"/>
  <c r="D103" i="30"/>
  <c r="C103" i="30"/>
  <c r="D102" i="30"/>
  <c r="C102" i="30"/>
  <c r="D100" i="30"/>
  <c r="C100" i="30"/>
  <c r="D99" i="30"/>
  <c r="C99" i="30"/>
  <c r="D98" i="30"/>
  <c r="C98" i="30"/>
  <c r="D97" i="30"/>
  <c r="C97" i="30"/>
  <c r="D96" i="30"/>
  <c r="C96" i="30"/>
  <c r="D94" i="30"/>
  <c r="C94" i="30"/>
  <c r="D93" i="30"/>
  <c r="C93" i="30"/>
  <c r="D92" i="30"/>
  <c r="C92" i="30"/>
  <c r="D91" i="30"/>
  <c r="C91" i="30"/>
  <c r="D90" i="30"/>
  <c r="C90" i="30"/>
  <c r="D89" i="30"/>
  <c r="C89" i="30"/>
  <c r="D87" i="30"/>
  <c r="C87" i="30"/>
  <c r="D86" i="30"/>
  <c r="C86" i="30"/>
  <c r="D85" i="30"/>
  <c r="C85" i="30"/>
  <c r="D84" i="30"/>
  <c r="C84" i="30"/>
  <c r="D82" i="30"/>
  <c r="C82" i="30"/>
  <c r="D81" i="30"/>
  <c r="C81" i="30"/>
  <c r="D80" i="30"/>
  <c r="C80" i="30"/>
  <c r="D79" i="30"/>
  <c r="C79" i="30"/>
  <c r="D78" i="30"/>
  <c r="C78" i="30"/>
  <c r="D77" i="30"/>
  <c r="C77" i="30"/>
  <c r="D76" i="30"/>
  <c r="C76" i="30"/>
  <c r="D74" i="30"/>
  <c r="C74" i="30"/>
  <c r="D73" i="30"/>
  <c r="C73" i="30"/>
  <c r="D72" i="30"/>
  <c r="C72" i="30"/>
  <c r="D71" i="30"/>
  <c r="C71" i="30"/>
  <c r="D70" i="30"/>
  <c r="C70" i="30"/>
  <c r="D69" i="30"/>
  <c r="C69" i="30"/>
  <c r="D67" i="30"/>
  <c r="C67" i="30"/>
  <c r="D66" i="30"/>
  <c r="C66" i="30"/>
  <c r="D65" i="30"/>
  <c r="C65" i="30"/>
  <c r="D64" i="30"/>
  <c r="C64" i="30"/>
  <c r="D63" i="30"/>
  <c r="C63" i="30"/>
  <c r="D61" i="30"/>
  <c r="C61" i="30"/>
  <c r="D60" i="30"/>
  <c r="C60" i="30"/>
  <c r="D59" i="30"/>
  <c r="C59" i="30"/>
  <c r="D58" i="30"/>
  <c r="C58" i="30"/>
  <c r="D57" i="30"/>
  <c r="C57" i="30"/>
  <c r="D55" i="30"/>
  <c r="C55" i="30"/>
  <c r="D54" i="30"/>
  <c r="C54" i="30"/>
  <c r="D53" i="30"/>
  <c r="C53" i="30"/>
  <c r="D52" i="30"/>
  <c r="C52" i="30"/>
  <c r="D51" i="30"/>
  <c r="C51" i="30"/>
  <c r="D50" i="30"/>
  <c r="C50" i="30"/>
  <c r="D49" i="30"/>
  <c r="C49" i="30"/>
  <c r="D48" i="30"/>
  <c r="C48" i="30"/>
  <c r="D47" i="30"/>
  <c r="C47" i="30"/>
  <c r="D45" i="30"/>
  <c r="C45" i="30"/>
  <c r="D44" i="30"/>
  <c r="C44" i="30"/>
  <c r="D43" i="30"/>
  <c r="C43" i="30"/>
  <c r="D42" i="30"/>
  <c r="C42" i="30"/>
  <c r="D41" i="30"/>
  <c r="C41" i="30"/>
  <c r="D40" i="30"/>
  <c r="C40" i="30"/>
  <c r="D38" i="30"/>
  <c r="C38" i="30"/>
  <c r="D37" i="30"/>
  <c r="C37" i="30"/>
  <c r="D36" i="30"/>
  <c r="C36" i="30"/>
  <c r="D35" i="30"/>
  <c r="C35" i="30"/>
  <c r="D33" i="30"/>
  <c r="C33" i="30"/>
  <c r="D32" i="30"/>
  <c r="C32" i="30"/>
  <c r="D31" i="30"/>
  <c r="C31" i="30"/>
  <c r="D29" i="30"/>
  <c r="C29" i="30"/>
  <c r="D28" i="30"/>
  <c r="C28" i="30"/>
  <c r="D27" i="30"/>
  <c r="C27" i="30"/>
  <c r="D26" i="30"/>
  <c r="C26" i="30"/>
  <c r="D25" i="30"/>
  <c r="C25" i="30"/>
  <c r="D24" i="30"/>
  <c r="C24" i="30"/>
  <c r="D23" i="30"/>
  <c r="C23" i="30"/>
  <c r="D22" i="30"/>
  <c r="C22" i="30"/>
  <c r="D20" i="30"/>
  <c r="C20" i="30"/>
  <c r="D19" i="30"/>
  <c r="C19" i="30"/>
  <c r="D18" i="30"/>
  <c r="C18" i="30"/>
  <c r="D17" i="30"/>
  <c r="C17" i="30"/>
  <c r="D16" i="30"/>
  <c r="C16" i="30"/>
  <c r="D15" i="30"/>
  <c r="C15" i="30"/>
  <c r="D14" i="30"/>
  <c r="C14" i="30"/>
  <c r="D13" i="30"/>
  <c r="C13" i="30"/>
  <c r="D12" i="30"/>
  <c r="C12" i="30"/>
  <c r="D11" i="30"/>
  <c r="C11" i="30"/>
  <c r="D10" i="30"/>
  <c r="C10" i="30"/>
  <c r="D9" i="30"/>
  <c r="C9" i="30"/>
  <c r="E101" i="30"/>
  <c r="D95" i="30"/>
  <c r="E95" i="30"/>
  <c r="E88" i="30"/>
  <c r="D83" i="30"/>
  <c r="E83" i="30"/>
  <c r="E75" i="30"/>
  <c r="E62" i="30"/>
  <c r="E56" i="30"/>
  <c r="E46" i="30"/>
  <c r="E39" i="30"/>
  <c r="E34" i="30"/>
  <c r="E68" i="30"/>
  <c r="E30" i="30"/>
  <c r="E21" i="30"/>
  <c r="E8" i="30"/>
  <c r="F28" i="28"/>
  <c r="G28" i="28"/>
  <c r="H28" i="28"/>
  <c r="I28" i="28"/>
  <c r="J28" i="28"/>
  <c r="K28" i="28"/>
  <c r="L28" i="28"/>
  <c r="E28" i="28"/>
  <c r="O7" i="30" l="1"/>
  <c r="G7" i="30"/>
  <c r="C101" i="30"/>
  <c r="M7" i="30"/>
  <c r="L7" i="30"/>
  <c r="K7" i="30"/>
  <c r="C95" i="30"/>
  <c r="F7" i="30"/>
  <c r="J7" i="30"/>
  <c r="D56" i="30"/>
  <c r="I7" i="30"/>
  <c r="P7" i="30"/>
  <c r="C88" i="30"/>
  <c r="N7" i="30"/>
  <c r="H7" i="30"/>
  <c r="C83" i="30"/>
  <c r="D8" i="30"/>
  <c r="C68" i="30"/>
  <c r="D30" i="30"/>
  <c r="D21" i="30"/>
  <c r="D46" i="30"/>
  <c r="D34" i="30"/>
  <c r="D62" i="30"/>
  <c r="D68" i="30"/>
  <c r="C75" i="30"/>
  <c r="D88" i="30"/>
  <c r="D101" i="30"/>
  <c r="C21" i="30"/>
  <c r="D39" i="30"/>
  <c r="D75" i="30"/>
  <c r="C8" i="30"/>
  <c r="C30" i="30"/>
  <c r="E7" i="30"/>
  <c r="C62" i="30"/>
  <c r="C8" i="26"/>
  <c r="C11" i="26"/>
  <c r="C17" i="26"/>
  <c r="C18" i="26"/>
  <c r="C19" i="26"/>
  <c r="D15" i="26"/>
  <c r="D22" i="26" s="1"/>
  <c r="D7" i="26"/>
  <c r="F15" i="26"/>
  <c r="G15" i="26"/>
  <c r="H15" i="26"/>
  <c r="I15" i="26"/>
  <c r="I22" i="26" s="1"/>
  <c r="J15" i="26"/>
  <c r="J22" i="26" s="1"/>
  <c r="K15" i="26"/>
  <c r="L15" i="26"/>
  <c r="M15" i="26"/>
  <c r="N15" i="26"/>
  <c r="O15" i="26"/>
  <c r="O22" i="26" s="1"/>
  <c r="E15" i="26"/>
  <c r="E22" i="26" s="1"/>
  <c r="F7" i="26"/>
  <c r="G7" i="26"/>
  <c r="G22" i="26" s="1"/>
  <c r="H7" i="26"/>
  <c r="H22" i="26" s="1"/>
  <c r="I7" i="26"/>
  <c r="I6" i="26" s="1"/>
  <c r="J7" i="26"/>
  <c r="K7" i="26"/>
  <c r="K22" i="26" s="1"/>
  <c r="L7" i="26"/>
  <c r="M7" i="26"/>
  <c r="N7" i="26"/>
  <c r="O7" i="26"/>
  <c r="E7" i="26"/>
  <c r="N6" i="26" l="1"/>
  <c r="N22" i="26"/>
  <c r="M6" i="26"/>
  <c r="M22" i="26"/>
  <c r="L6" i="26"/>
  <c r="L22" i="26"/>
  <c r="D7" i="30"/>
  <c r="C7" i="30"/>
  <c r="E6" i="26"/>
  <c r="F6" i="26"/>
  <c r="H6" i="26"/>
  <c r="G6" i="26"/>
  <c r="F22" i="26"/>
  <c r="K6" i="26"/>
  <c r="J6" i="26"/>
  <c r="D6" i="26"/>
  <c r="O6" i="26"/>
  <c r="C7" i="26"/>
  <c r="C56" i="30"/>
  <c r="C6" i="26" l="1"/>
  <c r="C22" i="26"/>
  <c r="C46" i="30"/>
  <c r="C39" i="30" l="1"/>
  <c r="C34" i="30"/>
</calcChain>
</file>

<file path=xl/sharedStrings.xml><?xml version="1.0" encoding="utf-8"?>
<sst xmlns="http://schemas.openxmlformats.org/spreadsheetml/2006/main" count="695" uniqueCount="453">
  <si>
    <t>А</t>
  </si>
  <si>
    <t>01</t>
  </si>
  <si>
    <t>02</t>
  </si>
  <si>
    <t>03</t>
  </si>
  <si>
    <t>04</t>
  </si>
  <si>
    <t>05</t>
  </si>
  <si>
    <t>06</t>
  </si>
  <si>
    <t>07</t>
  </si>
  <si>
    <t>09</t>
  </si>
  <si>
    <t xml:space="preserve">     А</t>
  </si>
  <si>
    <t>11</t>
  </si>
  <si>
    <t>В</t>
  </si>
  <si>
    <t>(nəfər)</t>
  </si>
  <si>
    <t>30-34   yaş</t>
  </si>
  <si>
    <t>35-39    yaş</t>
  </si>
  <si>
    <t>B</t>
  </si>
  <si>
    <t>Cəmi</t>
  </si>
  <si>
    <t>cəmi</t>
  </si>
  <si>
    <t>Göstəricilərin adı</t>
  </si>
  <si>
    <t>professor</t>
  </si>
  <si>
    <t>dosent</t>
  </si>
  <si>
    <t>elmi dərəcəsi olanlar</t>
  </si>
  <si>
    <t>elmi adı olanlar</t>
  </si>
  <si>
    <t>Tədris dili</t>
  </si>
  <si>
    <t xml:space="preserve">Dövlətin adı </t>
  </si>
  <si>
    <t>Belarus</t>
  </si>
  <si>
    <t>Gürcüstan</t>
  </si>
  <si>
    <t>Qazaxıstan</t>
  </si>
  <si>
    <t>Rusiya</t>
  </si>
  <si>
    <t>Тürkmənistan</t>
  </si>
  <si>
    <t>Özbəkistan</t>
  </si>
  <si>
    <t>Ukrayna</t>
  </si>
  <si>
    <t>Latviya</t>
  </si>
  <si>
    <t>Litva</t>
  </si>
  <si>
    <t>Estoniya</t>
  </si>
  <si>
    <t>Qəbul planı</t>
  </si>
  <si>
    <t>Göstəricilər</t>
  </si>
  <si>
    <t>Qırğızıstan</t>
  </si>
  <si>
    <t>Мoldova</t>
  </si>
  <si>
    <t>İran</t>
  </si>
  <si>
    <t>Türkiyə</t>
  </si>
  <si>
    <t xml:space="preserve">       А</t>
  </si>
  <si>
    <t>Alınmış ilkin məlumatların məxfi saxlanmasına zəmanət verilir</t>
  </si>
  <si>
    <t>17 yaş</t>
  </si>
  <si>
    <t>40 yaş və daha yuxarı</t>
  </si>
  <si>
    <t>Azərbaycan dili</t>
  </si>
  <si>
    <t>Rus dili</t>
  </si>
  <si>
    <t>İngilis dili</t>
  </si>
  <si>
    <t>Türk dili</t>
  </si>
  <si>
    <t>Təqaüd alan tələbələrin sayı</t>
  </si>
  <si>
    <t>Babək rayonu</t>
  </si>
  <si>
    <t>Culfa rayonu</t>
  </si>
  <si>
    <t>Kəngərli rayonu</t>
  </si>
  <si>
    <t>Ordubad rayonu</t>
  </si>
  <si>
    <t>Sədərək rayonu</t>
  </si>
  <si>
    <t>Şahbuz rayonu</t>
  </si>
  <si>
    <t>Şərur rayonu</t>
  </si>
  <si>
    <t>Xətai rayonu</t>
  </si>
  <si>
    <t>Qaradağ rayonu</t>
  </si>
  <si>
    <t>Nərimanov rayonu</t>
  </si>
  <si>
    <t>Nəsimi rayonu</t>
  </si>
  <si>
    <t>Nizami rayonu</t>
  </si>
  <si>
    <t>Sabunçu rayonu</t>
  </si>
  <si>
    <t>Səbail rayonu</t>
  </si>
  <si>
    <t>Suraxanı rayonu</t>
  </si>
  <si>
    <t>Yasamal rayonu</t>
  </si>
  <si>
    <t>İxtisasların adı</t>
  </si>
  <si>
    <t xml:space="preserve">             </t>
  </si>
  <si>
    <t>26    yaş</t>
  </si>
  <si>
    <t>27    yaş</t>
  </si>
  <si>
    <t>28    yaş</t>
  </si>
  <si>
    <t>29   yaş</t>
  </si>
  <si>
    <t>Ali təhsil müəssisələrində bakalavriat haqqında</t>
  </si>
  <si>
    <t>tam orta təhsili olanlar</t>
  </si>
  <si>
    <t>Xəzər rayonu</t>
  </si>
  <si>
    <t xml:space="preserve">     Əsas heyətdən (süt. 1-dən)</t>
  </si>
  <si>
    <t>Abşeron rayonu</t>
  </si>
  <si>
    <t>Qazax rayonu</t>
  </si>
  <si>
    <t>Tovuz rayonu</t>
  </si>
  <si>
    <t>Şəmkir rayonu</t>
  </si>
  <si>
    <t>Gədəbəy rayonu</t>
  </si>
  <si>
    <t>Daşkəsən rayonu</t>
  </si>
  <si>
    <t>Samux rayonu</t>
  </si>
  <si>
    <t>Göygöl rayonu</t>
  </si>
  <si>
    <t>Goranboy rayonu</t>
  </si>
  <si>
    <t>Zaqatala rayonu</t>
  </si>
  <si>
    <t>Qax rayonu</t>
  </si>
  <si>
    <t>Şəki rayonu</t>
  </si>
  <si>
    <t>Oğuz rayonu</t>
  </si>
  <si>
    <t>Qəbələ rayonu</t>
  </si>
  <si>
    <t>Lənkəran rayonu</t>
  </si>
  <si>
    <t>Lerik rayonu</t>
  </si>
  <si>
    <t>Yardımlı rayonu</t>
  </si>
  <si>
    <t>Masallı rayonu</t>
  </si>
  <si>
    <t>Cəlilabad rayonu</t>
  </si>
  <si>
    <t>Quba rayonu</t>
  </si>
  <si>
    <t>Şabran rayonu</t>
  </si>
  <si>
    <t>Siyəzən rayonu</t>
  </si>
  <si>
    <t>Ağcabədi rayonu</t>
  </si>
  <si>
    <t>Bərdə rayonu</t>
  </si>
  <si>
    <t>Neftçala rayonu</t>
  </si>
  <si>
    <t>Biləsuvar rayonu</t>
  </si>
  <si>
    <t>Salyan rayonu</t>
  </si>
  <si>
    <t>Yevlax rayonu</t>
  </si>
  <si>
    <t>Ağdaş rayonu</t>
  </si>
  <si>
    <t>Ucar rayonu</t>
  </si>
  <si>
    <t>Zərdab rayonu</t>
  </si>
  <si>
    <t>Kürdəmir rayonu</t>
  </si>
  <si>
    <t>İmişli rayonu</t>
  </si>
  <si>
    <t>Saatlı rayonu</t>
  </si>
  <si>
    <t>Sabirabad rayonu</t>
  </si>
  <si>
    <t>Hacıqabul rayonu</t>
  </si>
  <si>
    <t>Füzuli rayonu</t>
  </si>
  <si>
    <t>Ağdam rayonu</t>
  </si>
  <si>
    <t>Tərtər rayonu</t>
  </si>
  <si>
    <t>Xocavənd rayonu</t>
  </si>
  <si>
    <t>Laçın rayonu</t>
  </si>
  <si>
    <t>İsmayıllı rayonu</t>
  </si>
  <si>
    <t>Şamaxı rayonu</t>
  </si>
  <si>
    <t>12</t>
  </si>
  <si>
    <t>Müəssisənin identifikasiya (statistik) kodu</t>
  </si>
  <si>
    <t>İllik</t>
  </si>
  <si>
    <t>Hesabatı təqdim edən müəssisənin:</t>
  </si>
  <si>
    <t xml:space="preserve"> </t>
  </si>
  <si>
    <t>rayonun (şəhərin) adı və kodu</t>
  </si>
  <si>
    <t>İdarə sənədlərinin 
təsnifatı üzrə 
formanın kodu</t>
  </si>
  <si>
    <t>VÖEN</t>
  </si>
  <si>
    <t>3111154</t>
  </si>
  <si>
    <t>R Ə S M İ   S T A T İ S T İ K A   H E S A B A T I</t>
  </si>
  <si>
    <t>Sətrin №-si</t>
  </si>
  <si>
    <t xml:space="preserve">№-li forma </t>
  </si>
  <si>
    <t>onlardan qadınlar</t>
  </si>
  <si>
    <t xml:space="preserve">onlardan </t>
  </si>
  <si>
    <t xml:space="preserve"> 1-ali təhsil (bakalavr) </t>
  </si>
  <si>
    <r>
      <t>Mülkiyyət növündən asılı olmayaraq, ali təhsil müəssisələri oktyabr ayının 20-dək yerləşdiyi rayonun (şəhərin) statistika orqanına və ya elektron hesabatı (məlumatı)</t>
    </r>
    <r>
      <rPr>
        <u/>
        <sz val="12"/>
        <rFont val="Times New Roman"/>
        <family val="1"/>
        <charset val="204"/>
      </rPr>
      <t xml:space="preserve"> www.azstat.org</t>
    </r>
    <r>
      <rPr>
        <sz val="12"/>
        <rFont val="Times New Roman"/>
        <family val="1"/>
        <charset val="204"/>
      </rPr>
      <t xml:space="preserve"> internet səhifəsində real vaxt rejimində təqdim etməlidir. Hesabatın bir nüsxəsini eyni zamanda öz  yuxarı təşkilatına təqdim etməlidir.</t>
    </r>
  </si>
  <si>
    <t xml:space="preserve">Azərbaycan  Respublikası Dövlət Statistika </t>
  </si>
  <si>
    <r>
      <t>Formaya və onun doldurulmasına dair rəy və təkliflərinizi Azərbaycan 
Respublikasının Dövlət Statistika Komitəsinə göndərə və ölkə üzrə 
bu sahədə yekun məlumatları Komitənin veb səhifəsindən 
əldə edə bilərsiniz.
      Elektron poçt ünvanı: hesabat@azstat.org
      Veb səhifə:</t>
    </r>
    <r>
      <rPr>
        <u/>
        <sz val="12"/>
        <rFont val="Times New Roman"/>
        <family val="1"/>
        <charset val="204"/>
      </rPr>
      <t xml:space="preserve"> www.stat.gov.az</t>
    </r>
  </si>
  <si>
    <t>adı</t>
  </si>
  <si>
    <t>ünvanı</t>
  </si>
  <si>
    <t>İxtisasın kodu</t>
  </si>
  <si>
    <t>Cəmi tələbələrin sayı</t>
  </si>
  <si>
    <t>Attestasiyadan müsbət qiymət alanlar</t>
  </si>
  <si>
    <t xml:space="preserve"> fərqlənmə diplomu alanlar </t>
  </si>
  <si>
    <t xml:space="preserve">əlaçı təqaüdü alanlar </t>
  </si>
  <si>
    <t>prezident təqaüdü alanlar</t>
  </si>
  <si>
    <t>orta ixtisas təhsili olanlar</t>
  </si>
  <si>
    <t>C</t>
  </si>
  <si>
    <t xml:space="preserve">tam tarif üzrə işləyənlər </t>
  </si>
  <si>
    <t>fəlsəfə doktoru</t>
  </si>
  <si>
    <t>1-ci sütundan</t>
  </si>
  <si>
    <t>IV bölmə. Təqaüd haqqında</t>
  </si>
  <si>
    <t>Pirallahı rayonu</t>
  </si>
  <si>
    <t>16 
yaş</t>
  </si>
  <si>
    <t>18 
yaş</t>
  </si>
  <si>
    <t>19 
yaş</t>
  </si>
  <si>
    <t>20 
yaş</t>
  </si>
  <si>
    <t>21 
yaş</t>
  </si>
  <si>
    <t>22 
yaş</t>
  </si>
  <si>
    <t>23 
yaş</t>
  </si>
  <si>
    <t>24 
yaş</t>
  </si>
  <si>
    <t>25 
yaş</t>
  </si>
  <si>
    <t>15 
yaş və az</t>
  </si>
  <si>
    <t>Sətrin      №-si</t>
  </si>
  <si>
    <t xml:space="preserve">      -onlardan qadınlar</t>
  </si>
  <si>
    <t>V bölmə.  Təhsil аparıldığı dilə görə 
                 tələbələrin bölgüsü</t>
  </si>
  <si>
    <t>III bölmə.  Diplom alan məzunların yekun dövlət attestasiyanın nəticələri</t>
  </si>
  <si>
    <t>A və B qiymət alanlar</t>
  </si>
  <si>
    <t>13</t>
  </si>
  <si>
    <t>14</t>
  </si>
  <si>
    <t>15</t>
  </si>
  <si>
    <t>17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</si>
  <si>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</si>
  <si>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</si>
  <si>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</si>
  <si>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</si>
  <si>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</si>
  <si>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</si>
  <si>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</si>
  <si>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</si>
  <si>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</si>
  <si>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</si>
  <si>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</si>
  <si>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</si>
  <si>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34</t>
  </si>
  <si>
    <t>35</t>
  </si>
  <si>
    <t>37</t>
  </si>
  <si>
    <t>38</t>
  </si>
  <si>
    <t>39</t>
  </si>
  <si>
    <t>40</t>
  </si>
  <si>
    <t>41</t>
  </si>
  <si>
    <t>42</t>
  </si>
  <si>
    <t>16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</si>
  <si>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</si>
  <si>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</si>
  <si>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</si>
  <si>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</si>
  <si>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</si>
  <si>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</si>
  <si>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</si>
  <si>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</si>
  <si>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</si>
  <si>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</si>
  <si>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</si>
  <si>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</si>
  <si>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</si>
  <si>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</si>
  <si>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</si>
  <si>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</si>
  <si>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</si>
  <si>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</si>
  <si>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</si>
  <si>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</si>
  <si>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</si>
  <si>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</si>
  <si>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Qəbul olunanların sayı</t>
  </si>
  <si>
    <t xml:space="preserve">    -onlardan qadınlar</t>
  </si>
  <si>
    <t>Bitirənlərin sayı</t>
  </si>
  <si>
    <t>Yekun dövlət attestasiyasına buraxılanlar</t>
  </si>
  <si>
    <t>DİM xətti ilə</t>
  </si>
  <si>
    <t>Təkrar təhsil</t>
  </si>
  <si>
    <t>I</t>
  </si>
  <si>
    <t>II</t>
  </si>
  <si>
    <t>III</t>
  </si>
  <si>
    <t>IV</t>
  </si>
  <si>
    <t>V</t>
  </si>
  <si>
    <t>VI</t>
  </si>
  <si>
    <t>C, D və E qiymət alanlar</t>
  </si>
  <si>
    <r>
      <t xml:space="preserve">VII bölmə. İşçilərin sayı, </t>
    </r>
    <r>
      <rPr>
        <sz val="13"/>
        <rFont val="Calibri"/>
        <family val="2"/>
        <charset val="204"/>
      </rPr>
      <t>nəfər</t>
    </r>
  </si>
  <si>
    <t>Əsas heyət 
(ştatda olanlar)</t>
  </si>
  <si>
    <t>Rəhbər vəzifədə olanlardan dərs deyənlər</t>
  </si>
  <si>
    <t>Kənardan cəlb olunan əvəzedici heyət</t>
  </si>
  <si>
    <t>Bundan başqa, əcnəbi və vətəndaşlığı olmayan mütəxəssislər</t>
  </si>
  <si>
    <t xml:space="preserve">0,5 və 0,25 tarif  ilə işləyənlər    </t>
  </si>
  <si>
    <t>cəmi
(sütun 3+4)</t>
  </si>
  <si>
    <t>qadın</t>
  </si>
  <si>
    <t xml:space="preserve">elmlər doktoru                </t>
  </si>
  <si>
    <r>
      <rPr>
        <i/>
        <sz val="10"/>
        <rFont val="Calibri"/>
        <family val="2"/>
        <charset val="204"/>
      </rPr>
      <t>o cümlədən:</t>
    </r>
    <r>
      <rPr>
        <sz val="10"/>
        <rFont val="Calibri"/>
        <family val="2"/>
        <charset val="204"/>
      </rPr>
      <t xml:space="preserve">
        rektor</t>
    </r>
  </si>
  <si>
    <t>prorektor və filial direktorları</t>
  </si>
  <si>
    <t>laboratoriya və şöbə müdirləri</t>
  </si>
  <si>
    <t>dekanlar</t>
  </si>
  <si>
    <t>dekan müavinləri</t>
  </si>
  <si>
    <t>kafedra müdirləri</t>
  </si>
  <si>
    <t>08</t>
  </si>
  <si>
    <r>
      <rPr>
        <i/>
        <sz val="10"/>
        <rFont val="Calibri"/>
        <family val="2"/>
        <charset val="204"/>
      </rPr>
      <t>o cümlədən:</t>
    </r>
    <r>
      <rPr>
        <sz val="10"/>
        <rFont val="Calibri"/>
        <family val="2"/>
        <charset val="204"/>
      </rPr>
      <t xml:space="preserve">
        professorlar</t>
    </r>
  </si>
  <si>
    <t>10</t>
  </si>
  <si>
    <t>dosentlər</t>
  </si>
  <si>
    <t>baş müəllimlər</t>
  </si>
  <si>
    <t>müəllimlər, аssistentlər</t>
  </si>
  <si>
    <t xml:space="preserve">      Sair heyət</t>
  </si>
  <si>
    <t>Daxil olan tələbələrin sayı (02-05-ci sətirlərin cəmi)</t>
  </si>
  <si>
    <t>digər ali təhsil müəssisələrindən köçürülənlər</t>
  </si>
  <si>
    <t>hərbi xidmətdən qayıdanlar</t>
  </si>
  <si>
    <t>digər səbəblərdən bərpa olunanlar</t>
  </si>
  <si>
    <t>Xaric olunan tələbələrin sayı (07-14-cü sətirlərin cəmi)</t>
  </si>
  <si>
    <t>bu təhsil müəssisəsinin başqa təhsilalma formalarına köçürülənlər</t>
  </si>
  <si>
    <t>digər ali təhsil müəssisələrinə köçürülənlər</t>
  </si>
  <si>
    <t>hərbi xidmətə çağrılanlar</t>
  </si>
  <si>
    <t>yaşayış yerini dəyişməklə əlaqədar</t>
  </si>
  <si>
    <t>xəstəliyə görə</t>
  </si>
  <si>
    <t>inzibati qaydaları pozduğuna görə</t>
  </si>
  <si>
    <t xml:space="preserve">digər səbəblərə görə </t>
  </si>
  <si>
    <t>DÖT üzrə kod</t>
  </si>
  <si>
    <t>Bundan başqa hazırlıq şöbələrində təhsil alanlar</t>
  </si>
  <si>
    <t>18</t>
  </si>
  <si>
    <t>19</t>
  </si>
  <si>
    <t>20</t>
  </si>
  <si>
    <t>Vətəndaşlığı olmayan şəxslər</t>
  </si>
  <si>
    <t>Yekun 
(01-24-cü sətirlərin cəmi)</t>
  </si>
  <si>
    <t>IX bölmə. Maddi-texniki baza və İKT avadanlığından istifadə</t>
  </si>
  <si>
    <t>A</t>
  </si>
  <si>
    <t>Tədris korpuslarının sayı</t>
  </si>
  <si>
    <t xml:space="preserve">Auditoriyaların sayı </t>
  </si>
  <si>
    <t>Laboratoriyaların sayı</t>
  </si>
  <si>
    <t>Kompüter auditoriyalarının sayı</t>
  </si>
  <si>
    <t>Kompüterlərin sayı</t>
  </si>
  <si>
    <t>İnternetə qoşulan kompüterlərin sayı</t>
  </si>
  <si>
    <t>Elektron poçtun mövcudluğu (var-1, yox-0)</t>
  </si>
  <si>
    <t>İnternetdə veb-səhifənin mövcudluğu (var-1, yox-0)</t>
  </si>
  <si>
    <t>İdman zalının və ya meydançasının mövcudluğu (var-1, yox-0)</t>
  </si>
  <si>
    <t>Akt zalının mövcudluğu (var-1, yox-0)</t>
  </si>
  <si>
    <t>Tədris-təcrübə sahəsi (hektar)</t>
  </si>
  <si>
    <t>Yardımçı təsərrüfatın mövcudluğu (var-1, yox-0)</t>
  </si>
  <si>
    <t>Tibb otağının mövcudluğu (var-1, yox-0)</t>
  </si>
  <si>
    <t>Yeməkxananın və ya bufetin mövcudluğu (var-1, yox-0)</t>
  </si>
  <si>
    <t>Kitabxananın mövcudluğu (var-1, yox-0)</t>
  </si>
  <si>
    <t>Elektron kitabxananın mövcudluğu (var-1, yox-0)</t>
  </si>
  <si>
    <t>onlardan ailəli olanlar</t>
  </si>
  <si>
    <t>Cari ildə qəbul    olunanların sayı</t>
  </si>
  <si>
    <t>o cümlədən:</t>
  </si>
  <si>
    <t>Bütün kurslarda təhsil alan tələbələrin sayı</t>
  </si>
  <si>
    <t>peşə təhsili olanlar</t>
  </si>
  <si>
    <t>ali təhsili olanlar</t>
  </si>
  <si>
    <t>onlardan 
qadınlar</t>
  </si>
  <si>
    <t>cari ildə ümumi təhsil müəssisəsini bitirənlər (ümumi təhsil müəssisənin yerləşdiyi şəhər və rayonlar üzrə tərtib olunur)</t>
  </si>
  <si>
    <t>qadınlar</t>
  </si>
  <si>
    <t>Xızı rayonu</t>
  </si>
  <si>
    <t>Qobustan rayonu</t>
  </si>
  <si>
    <t>Naftalan şəhəri</t>
  </si>
  <si>
    <t>33</t>
  </si>
  <si>
    <t>36</t>
  </si>
  <si>
    <t>Xocalı rayonu</t>
  </si>
  <si>
    <t>Şuşa rayonu</t>
  </si>
  <si>
    <t>Qusar rayonu</t>
  </si>
  <si>
    <t>60</t>
  </si>
  <si>
    <t>66</t>
  </si>
  <si>
    <t>Göyçay rayonu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</si>
  <si>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</si>
  <si>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</si>
  <si>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</si>
  <si>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</si>
  <si>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</si>
  <si>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</si>
  <si>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</si>
  <si>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</si>
  <si>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</si>
  <si>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</si>
  <si>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</si>
  <si>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</si>
  <si>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</si>
  <si>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</si>
  <si>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</si>
  <si>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</si>
  <si>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</si>
  <si>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</si>
  <si>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</si>
  <si>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Kəlbəcər rayonu</t>
  </si>
  <si>
    <t>86</t>
  </si>
  <si>
    <t>Qubadlı rayonu</t>
  </si>
  <si>
    <t>87</t>
  </si>
  <si>
    <t>88</t>
  </si>
  <si>
    <t>Zəngilan rayonu</t>
  </si>
  <si>
    <t>89</t>
  </si>
  <si>
    <t>90</t>
  </si>
  <si>
    <t>91</t>
  </si>
  <si>
    <t>92</t>
  </si>
  <si>
    <t>93</t>
  </si>
  <si>
    <t>94</t>
  </si>
  <si>
    <t>95</t>
  </si>
  <si>
    <t>İcraçının vəzifəsi, soyadı, adı, telefon nömrəsi</t>
  </si>
  <si>
    <t>Rəhbərin soyadı, adı, imzası</t>
  </si>
  <si>
    <t>"            "</t>
  </si>
  <si>
    <t>cəmi
(sütün 3+7+9+11)</t>
  </si>
  <si>
    <t>onlardan 
qadınlar (sütün 4+8+10+12)</t>
  </si>
  <si>
    <r>
      <t xml:space="preserve">o cümlədən: 
</t>
    </r>
    <r>
      <rPr>
        <b/>
        <sz val="10"/>
        <rFont val="Calibri"/>
        <family val="2"/>
        <charset val="204"/>
      </rPr>
      <t>Bakı şəhəri - cəmi</t>
    </r>
  </si>
  <si>
    <r>
      <t xml:space="preserve">o cümlədən:
  </t>
    </r>
    <r>
      <rPr>
        <sz val="10"/>
        <rFont val="Calibri"/>
        <family val="2"/>
        <charset val="204"/>
      </rPr>
      <t>Binəqədi rayonu</t>
    </r>
  </si>
  <si>
    <r>
      <rPr>
        <i/>
        <sz val="10"/>
        <rFont val="Calibri"/>
        <family val="2"/>
        <charset val="204"/>
      </rPr>
      <t>o cümlədən:</t>
    </r>
    <r>
      <rPr>
        <sz val="10"/>
        <rFont val="Calibri"/>
        <family val="2"/>
        <charset val="204"/>
      </rPr>
      <t xml:space="preserve">
   Naxçıvan şəhəri</t>
    </r>
  </si>
  <si>
    <r>
      <rPr>
        <i/>
        <sz val="10"/>
        <rFont val="Calibri"/>
        <family val="2"/>
        <charset val="204"/>
      </rPr>
      <t>o cümlədən:</t>
    </r>
    <r>
      <rPr>
        <sz val="10"/>
        <rFont val="Calibri"/>
        <family val="2"/>
        <charset val="204"/>
      </rPr>
      <t xml:space="preserve">
   Sumqayıt şəhəri</t>
    </r>
  </si>
  <si>
    <r>
      <rPr>
        <i/>
        <sz val="10"/>
        <rFont val="Calibri"/>
        <family val="2"/>
        <charset val="204"/>
      </rPr>
      <t>o cümlədən:</t>
    </r>
    <r>
      <rPr>
        <sz val="10"/>
        <rFont val="Calibri"/>
        <family val="2"/>
        <charset val="204"/>
      </rPr>
      <t xml:space="preserve">
   Ağsu rayonu</t>
    </r>
  </si>
  <si>
    <r>
      <rPr>
        <i/>
        <sz val="10"/>
        <rFont val="Calibri"/>
        <family val="2"/>
        <charset val="204"/>
      </rPr>
      <t>o cümlədən:</t>
    </r>
    <r>
      <rPr>
        <sz val="10"/>
        <rFont val="Calibri"/>
        <family val="2"/>
        <charset val="204"/>
      </rPr>
      <t xml:space="preserve">
   Gəncə şəhəri</t>
    </r>
  </si>
  <si>
    <r>
      <rPr>
        <i/>
        <sz val="10"/>
        <rFont val="Calibri"/>
        <family val="2"/>
        <charset val="204"/>
      </rPr>
      <t>o cümlədən:</t>
    </r>
    <r>
      <rPr>
        <sz val="10"/>
        <rFont val="Calibri"/>
        <family val="2"/>
        <charset val="204"/>
      </rPr>
      <t xml:space="preserve">
   Xankəndi şəhəri</t>
    </r>
  </si>
  <si>
    <r>
      <rPr>
        <i/>
        <sz val="10"/>
        <rFont val="Calibri"/>
        <family val="2"/>
        <charset val="204"/>
      </rPr>
      <t>o cümlədən:</t>
    </r>
    <r>
      <rPr>
        <sz val="10"/>
        <rFont val="Calibri"/>
        <family val="2"/>
        <charset val="204"/>
      </rPr>
      <t xml:space="preserve">
   Ağstafa rayonu</t>
    </r>
  </si>
  <si>
    <r>
      <rPr>
        <i/>
        <sz val="10"/>
        <rFont val="Calibri"/>
        <family val="2"/>
        <charset val="204"/>
      </rPr>
      <t>o cümlədən:</t>
    </r>
    <r>
      <rPr>
        <sz val="10"/>
        <rFont val="Calibri"/>
        <family val="2"/>
        <charset val="204"/>
      </rPr>
      <t xml:space="preserve">
   Xaçmaz rayonu</t>
    </r>
  </si>
  <si>
    <r>
      <rPr>
        <i/>
        <sz val="10"/>
        <rFont val="Calibri"/>
        <family val="2"/>
        <charset val="204"/>
      </rPr>
      <t>o cümlədən:</t>
    </r>
    <r>
      <rPr>
        <sz val="10"/>
        <rFont val="Calibri"/>
        <family val="2"/>
        <charset val="204"/>
      </rPr>
      <t xml:space="preserve">
   Astara rayonu</t>
    </r>
  </si>
  <si>
    <r>
      <rPr>
        <i/>
        <sz val="10"/>
        <rFont val="Calibri"/>
        <family val="2"/>
        <charset val="204"/>
      </rPr>
      <t>o cümlədən:</t>
    </r>
    <r>
      <rPr>
        <sz val="10"/>
        <rFont val="Calibri"/>
        <family val="2"/>
        <charset val="204"/>
      </rPr>
      <t xml:space="preserve">
   Mingəçevir şəhəri</t>
    </r>
  </si>
  <si>
    <r>
      <rPr>
        <i/>
        <sz val="10"/>
        <rFont val="Calibri"/>
        <family val="2"/>
        <charset val="204"/>
      </rPr>
      <t>o cümlədən:</t>
    </r>
    <r>
      <rPr>
        <sz val="10"/>
        <rFont val="Calibri"/>
        <family val="2"/>
        <charset val="204"/>
      </rPr>
      <t xml:space="preserve">
   Beyləqan rayonu</t>
    </r>
  </si>
  <si>
    <r>
      <rPr>
        <i/>
        <sz val="10"/>
        <rFont val="Calibri"/>
        <family val="2"/>
        <charset val="204"/>
      </rPr>
      <t>o cümlədən:</t>
    </r>
    <r>
      <rPr>
        <sz val="10"/>
        <rFont val="Calibri"/>
        <family val="2"/>
        <charset val="204"/>
      </rPr>
      <t xml:space="preserve">
   Balakən rayonu</t>
    </r>
  </si>
  <si>
    <r>
      <rPr>
        <i/>
        <sz val="10"/>
        <rFont val="Calibri"/>
        <family val="2"/>
        <charset val="204"/>
      </rPr>
      <t>o cümlədən:</t>
    </r>
    <r>
      <rPr>
        <sz val="10"/>
        <rFont val="Calibri"/>
        <family val="2"/>
        <charset val="204"/>
      </rPr>
      <t xml:space="preserve">
   Cəbrayıl rayonu</t>
    </r>
  </si>
  <si>
    <r>
      <rPr>
        <i/>
        <sz val="10"/>
        <rFont val="Calibri"/>
        <family val="2"/>
        <charset val="204"/>
      </rPr>
      <t>o cümlədən:</t>
    </r>
    <r>
      <rPr>
        <sz val="10"/>
        <rFont val="Calibri"/>
        <family val="2"/>
        <charset val="204"/>
      </rPr>
      <t xml:space="preserve">
   Şirvan şəhəri</t>
    </r>
  </si>
  <si>
    <t>Cari ildə məzun olanların (bitirənlərin) sayı</t>
  </si>
  <si>
    <t>İxtisaslar üzrə yekun</t>
  </si>
  <si>
    <t>1)  Kurslara bərpa olunanlar istisna olmaqla</t>
  </si>
  <si>
    <t>Sətrin 
№-si</t>
  </si>
  <si>
    <t>Fransız</t>
  </si>
  <si>
    <t>Alman</t>
  </si>
  <si>
    <t>Göstərici</t>
  </si>
  <si>
    <t xml:space="preserve">     -onlardan qadınlar</t>
  </si>
  <si>
    <t>VI bölmə. Əvvəlki ilin 1 oktyabr tarixindən cari ilin 1 oktyabr tarixinədək 
                  olan dövr ərzində tələbələrin hərəkəti</t>
  </si>
  <si>
    <r>
      <t>Мüəssisənin ərazisinin ümumi sahəsi, m</t>
    </r>
    <r>
      <rPr>
        <vertAlign val="superscript"/>
        <sz val="10"/>
        <rFont val="Calibri"/>
        <family val="2"/>
        <charset val="204"/>
      </rPr>
      <t>2</t>
    </r>
  </si>
  <si>
    <r>
      <t>Мüəssisə binasının ümumi sahəsi, m</t>
    </r>
    <r>
      <rPr>
        <vertAlign val="superscript"/>
        <sz val="10"/>
        <rFont val="Calibri"/>
        <family val="2"/>
        <charset val="204"/>
      </rPr>
      <t>2</t>
    </r>
  </si>
  <si>
    <t>nəfər</t>
  </si>
  <si>
    <r>
      <t>X bölmə. Yataqxana ilə təminat</t>
    </r>
    <r>
      <rPr>
        <b/>
        <sz val="13"/>
        <rFont val="Calibri"/>
        <family val="2"/>
        <charset val="204"/>
      </rPr>
      <t xml:space="preserve">                                         </t>
    </r>
  </si>
  <si>
    <t>Kompüterdən istifadə edən tələbələrin sayı, nəfər</t>
  </si>
  <si>
    <t>İnternetdən istifadə edən tələbələrin sayı, nəfər</t>
  </si>
  <si>
    <t>Yataqxananın mövcudluğu (var-1, yox-0)</t>
  </si>
  <si>
    <t>Yataqxana korpuslarının sayı</t>
  </si>
  <si>
    <r>
      <t xml:space="preserve">VIII bölmə. Əcnəbi və vətəndaşlığı olmayan tələbələr, </t>
    </r>
    <r>
      <rPr>
        <sz val="13"/>
        <rFont val="Calibri"/>
        <family val="2"/>
        <charset val="204"/>
        <scheme val="minor"/>
      </rPr>
      <t>nəfər</t>
    </r>
  </si>
  <si>
    <t>Cari ildə bitirənlərin sayı</t>
  </si>
  <si>
    <t>Cari ildə qəbul olunanların sayı</t>
  </si>
  <si>
    <t>Azərbaycan Respublikası 
cəmi</t>
  </si>
  <si>
    <t>Naxçıvan Muxtar Respublikası  cəmi</t>
  </si>
  <si>
    <t>Abşeron-Xızı iqtisadi rayonu 
cəmi</t>
  </si>
  <si>
    <t>Dağlıq Şirvan iqtisadi rayonu 
cəmi</t>
  </si>
  <si>
    <t>Gəncə-Daşkəsən iqtisadi rayonu 
cəmi</t>
  </si>
  <si>
    <t>Qarabağ iqtisadi rayonu 
cəmi</t>
  </si>
  <si>
    <t>Qazax-Tovuz iqtisadi rayonu 
cəmi</t>
  </si>
  <si>
    <t>Quba-Xaçmaz iqtisadi rayonu cəmi</t>
  </si>
  <si>
    <t>Lənkəran-Astara iqtisadi rayonu 
cəmi</t>
  </si>
  <si>
    <t>Mərkəzi Aran iqtisadi rayonu
cəmi</t>
  </si>
  <si>
    <t>Mil-Muğan iqtisadi rayonu 
cəmi</t>
  </si>
  <si>
    <t>Şəki-Zaqatala iqtisadi rayonu cəmi</t>
  </si>
  <si>
    <t>Şərqi Zəngəzur iqtisadi rayonu cəmi</t>
  </si>
  <si>
    <t>Şirvan-Salyan iqtisadi rayonu cəmi</t>
  </si>
  <si>
    <t>kurslar üzrə təhsil alanlar</t>
  </si>
  <si>
    <r>
      <t>XI bölmə. Cari ilin 1 oktyabr vəziyyətinə ali təhsil müəssisələrinə (</t>
    </r>
    <r>
      <rPr>
        <b/>
        <i/>
        <sz val="13"/>
        <rFont val="Calibri"/>
        <family val="2"/>
        <charset val="204"/>
      </rPr>
      <t>DİM xətti ilə</t>
    </r>
    <r>
      <rPr>
        <b/>
        <sz val="13"/>
        <rFont val="Calibri"/>
        <family val="2"/>
        <charset val="204"/>
      </rPr>
      <t>) qəbul olunan, təhsil alan və bitirənlərin sayı, nəfər</t>
    </r>
  </si>
  <si>
    <t xml:space="preserve">Komitəsinin  20  -cu il         tarixli,    </t>
  </si>
  <si>
    <t xml:space="preserve">      №-li sərəncamı ilə təsdiq edilmişdir.    </t>
  </si>
  <si>
    <r>
      <t xml:space="preserve">Qəbul olunub </t>
    </r>
    <r>
      <rPr>
        <vertAlign val="superscript"/>
        <sz val="11"/>
        <rFont val="Calibri"/>
        <family val="2"/>
        <charset val="204"/>
      </rPr>
      <t>1)</t>
    </r>
  </si>
  <si>
    <r>
      <rPr>
        <b/>
        <i/>
        <sz val="10"/>
        <rFont val="Calibri"/>
        <family val="2"/>
        <charset val="204"/>
      </rPr>
      <t>Yekun saydan (sətir 01-dən):</t>
    </r>
    <r>
      <rPr>
        <sz val="10"/>
        <rFont val="Calibri"/>
        <family val="2"/>
        <charset val="204"/>
      </rPr>
      <t xml:space="preserve">
     ödənişli əsaslarla təhsil alanlar</t>
    </r>
  </si>
  <si>
    <r>
      <rPr>
        <b/>
        <i/>
        <sz val="13"/>
        <rFont val="Calibri"/>
        <family val="2"/>
        <charset val="204"/>
      </rPr>
      <t>1.a Bölmə</t>
    </r>
    <r>
      <rPr>
        <b/>
        <sz val="13"/>
        <rFont val="Calibri"/>
        <family val="2"/>
        <charset val="204"/>
      </rPr>
      <t>. Müqavilə yolu ilə qəbul olmuş əcnəbi və vətəndaşlığı olmayan tələbələrin kurslar və ixtisaslar üzrə sayı 
                    (cari ilin 1 oktyabrına olan vəziyyət)</t>
    </r>
  </si>
  <si>
    <t xml:space="preserve">Bakalavr diplоmu alanlar </t>
  </si>
  <si>
    <t xml:space="preserve">Müqavilə ilə </t>
  </si>
  <si>
    <t>Qəbul olunub</t>
  </si>
  <si>
    <t>DİM xətti və müqavilə (əcnəbi) ilə</t>
  </si>
  <si>
    <t>Cəmi tələbə sayı</t>
  </si>
  <si>
    <r>
      <t xml:space="preserve">   Professor-müəllim heyət  
                   </t>
    </r>
    <r>
      <rPr>
        <i/>
        <sz val="10"/>
        <rFont val="Calibri"/>
        <family val="2"/>
        <charset val="204"/>
      </rPr>
      <t>(</t>
    </r>
    <r>
      <rPr>
        <b/>
        <i/>
        <sz val="10"/>
        <rFont val="Calibri"/>
        <family val="2"/>
        <charset val="204"/>
      </rPr>
      <t>rəhbər vəzifədə olanlardan dərs deyənlər   
                   də daxil olmaqla</t>
    </r>
    <r>
      <rPr>
        <i/>
        <sz val="10"/>
        <rFont val="Calibri"/>
        <family val="2"/>
        <charset val="204"/>
      </rPr>
      <t>)</t>
    </r>
  </si>
  <si>
    <t>onlarda çarpayı-yerlərin sayı</t>
  </si>
  <si>
    <t>Yataqxanaya ehtiyacı olan tələbələrin sayı</t>
  </si>
  <si>
    <t>onlardan qadınların sayı</t>
  </si>
  <si>
    <t>Yataqxanalarda yaşayanların sayı</t>
  </si>
  <si>
    <t>valideynlərini itirmiş və ya valideyn himayəsindən məhrum olmuş uşaqlar</t>
  </si>
  <si>
    <t>o cümlədən</t>
  </si>
  <si>
    <t>məcburi köçkün statusu olan şəxslər</t>
  </si>
  <si>
    <t>müharibə veteranları</t>
  </si>
  <si>
    <t>x</t>
  </si>
  <si>
    <r>
      <rPr>
        <i/>
        <sz val="10"/>
        <rFont val="Calibri"/>
        <family val="2"/>
        <charset val="204"/>
        <scheme val="minor"/>
      </rPr>
      <t xml:space="preserve">    о cümlədən:</t>
    </r>
    <r>
      <rPr>
        <sz val="10"/>
        <rFont val="Calibri"/>
        <family val="2"/>
        <charset val="204"/>
        <scheme val="minor"/>
      </rPr>
      <t xml:space="preserve">
           bu təhsil müəssisəsinin başqa təhsilalma formalarından köçürülənlər</t>
    </r>
  </si>
  <si>
    <r>
      <rPr>
        <i/>
        <sz val="10"/>
        <rFont val="Calibri"/>
        <family val="2"/>
        <charset val="204"/>
        <scheme val="minor"/>
      </rPr>
      <t xml:space="preserve">    о cümlədən:</t>
    </r>
    <r>
      <rPr>
        <sz val="10"/>
        <rFont val="Calibri"/>
        <family val="2"/>
        <charset val="204"/>
        <scheme val="minor"/>
      </rPr>
      <t xml:space="preserve">
           yekun dövlət attestasiyanı keçməyənlər </t>
    </r>
  </si>
  <si>
    <t>şəhid ailəsinin üzvü statusu olan şəxslər (həyat yoldaşı və s.)</t>
  </si>
  <si>
    <t>şəhid övladları</t>
  </si>
  <si>
    <t>müharibə əlillərinin övladları</t>
  </si>
  <si>
    <t xml:space="preserve">   əlilliyi müəyyən edilmiş şəxslər</t>
  </si>
  <si>
    <t>onlardan ödənişli əsaslarla (süt. 2)</t>
  </si>
  <si>
    <t>DİM xətti ilə qəbul olanlardan qadınlar (süt. 2)</t>
  </si>
  <si>
    <t xml:space="preserve">Bütün kurslarda təhsil alanlar, (süt. 8,10,12,14, 16,18 cəmi)  </t>
  </si>
  <si>
    <t>Cəmi təhsil alanlardan qadınlar (süt. 20)</t>
  </si>
  <si>
    <t>onlardan ödənişli əsaslarla (süt. 22)</t>
  </si>
  <si>
    <t>onlardan ödənişli əsaslarla (süt. 4)</t>
  </si>
  <si>
    <t>onlardan ödənişli əsaslarla təhsil alanlar (süt. 20)</t>
  </si>
  <si>
    <t>DİM xətti və müqvilə (əcnəbi) ilə qəbul olanlardan qadınlar (süt. 2)</t>
  </si>
  <si>
    <t>onlardan ödənişli</t>
  </si>
  <si>
    <t>Müqavilə ilə qəbul olanlardan qadınlar</t>
  </si>
  <si>
    <t>Əsas göstəricilər</t>
  </si>
  <si>
    <r>
      <rPr>
        <i/>
        <sz val="10"/>
        <rFont val="Calibri"/>
        <family val="2"/>
        <charset val="204"/>
      </rPr>
      <t>onlardan:</t>
    </r>
    <r>
      <rPr>
        <sz val="10"/>
        <rFont val="Calibri"/>
        <family val="2"/>
        <charset val="204"/>
      </rPr>
      <t xml:space="preserve">
     </t>
    </r>
    <r>
      <rPr>
        <b/>
        <sz val="10"/>
        <rFont val="Calibri"/>
        <family val="2"/>
        <charset val="204"/>
      </rPr>
      <t>Rəhbər vəzifədə olanlar (03-09-ci sətirlərin cəmi)</t>
    </r>
  </si>
  <si>
    <r>
      <t xml:space="preserve">   Professor-müəllim heyət (11-14-cü sətirlərin cəmi) 
                   </t>
    </r>
    <r>
      <rPr>
        <i/>
        <sz val="10"/>
        <rFont val="Calibri"/>
        <family val="2"/>
        <charset val="204"/>
      </rPr>
      <t>(</t>
    </r>
    <r>
      <rPr>
        <b/>
        <i/>
        <sz val="10"/>
        <rFont val="Calibri"/>
        <family val="2"/>
        <charset val="204"/>
      </rPr>
      <t>rəhbər vəzifədə olanlar</t>
    </r>
    <r>
      <rPr>
        <i/>
        <sz val="10"/>
        <rFont val="Calibri"/>
        <family val="2"/>
        <charset val="204"/>
      </rPr>
      <t xml:space="preserve"> istisna olmaqla)</t>
    </r>
  </si>
  <si>
    <t>Cəmi işçilərin sayı 
(02, 10, 15-ci sətirlərin cəmi)</t>
  </si>
  <si>
    <t>filial direktorunun müavini</t>
  </si>
  <si>
    <t>01.10.2024-cü ildən 01.10.2025-ci ilədək faktiki buraxılış</t>
  </si>
  <si>
    <t>01.10.2025-ci ildən 01.10.2026-cı ilədək  gözlənilən buraxılış</t>
  </si>
  <si>
    <t xml:space="preserve">1 oktyabr 2025-ci il vəziyyətinə tələbələrin və məzunların yekun sayı                                                         </t>
  </si>
  <si>
    <t>2025-ci il</t>
  </si>
  <si>
    <t>Təhsilalma forması</t>
  </si>
  <si>
    <t>96</t>
  </si>
  <si>
    <t>97</t>
  </si>
  <si>
    <t>98</t>
  </si>
  <si>
    <t>99</t>
  </si>
  <si>
    <t>100</t>
  </si>
  <si>
    <r>
      <t xml:space="preserve">    </t>
    </r>
    <r>
      <rPr>
        <b/>
        <sz val="10"/>
        <rFont val="Calibri"/>
        <family val="2"/>
        <charset val="204"/>
      </rPr>
      <t xml:space="preserve"> </t>
    </r>
    <r>
      <rPr>
        <b/>
        <i/>
        <sz val="10"/>
        <rFont val="Calibri"/>
        <family val="2"/>
        <charset val="204"/>
      </rPr>
      <t>onlardan (sətir 11-dən)</t>
    </r>
    <r>
      <rPr>
        <sz val="10"/>
        <rFont val="Calibri"/>
        <family val="2"/>
        <charset val="204"/>
      </rPr>
      <t xml:space="preserve">
          təhsil haqqını tam ödəyənlər</t>
    </r>
  </si>
  <si>
    <r>
      <rPr>
        <b/>
        <i/>
        <sz val="10"/>
        <rFont val="Calibri"/>
        <family val="2"/>
        <charset val="204"/>
      </rPr>
      <t>Yekun saydan (sətir 13-dən):</t>
    </r>
    <r>
      <rPr>
        <sz val="10"/>
        <rFont val="Calibri"/>
        <family val="2"/>
        <charset val="204"/>
      </rPr>
      <t xml:space="preserve">
     ödənişli əsaslarla təhsil alanlar</t>
    </r>
  </si>
  <si>
    <r>
      <t xml:space="preserve">   </t>
    </r>
    <r>
      <rPr>
        <b/>
        <i/>
        <sz val="10"/>
        <rFont val="Calibri"/>
        <family val="2"/>
        <charset val="204"/>
      </rPr>
      <t>onlardan (sətir 02-dən)</t>
    </r>
    <r>
      <rPr>
        <sz val="10"/>
        <rFont val="Calibri"/>
        <family val="2"/>
        <charset val="204"/>
      </rPr>
      <t xml:space="preserve">
        təhsil xərcləri dövlət büdcəsindən 
        ödənilənlərin sayı </t>
    </r>
  </si>
  <si>
    <t>2026/2027-cı tədris ilinin əvvəlinə</t>
  </si>
  <si>
    <t xml:space="preserve">I bölmə.  1 oktyabr 2026-cı il vəziyyətinə tələbələrin və məzunların ixtisaslar üzrə sayı                                                         </t>
  </si>
  <si>
    <t>01.10.2025-cü ildən 01.10.2026-cı ilədək faktiki buraxılış</t>
  </si>
  <si>
    <t>01.10.2026-cı ildən 01.10.2027-ci ilədək  gözlənilən buraxılış</t>
  </si>
  <si>
    <t>II bölmə.  Tələbələrin yaş tərkibinə görə bölgüsü  (01.01.2026-cı ilə tam yaşı tamam olanlar)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</si>
</sst>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41">
    <font>
      <sz val="10"/>
      <name val="Arial"/>
    </font>
    <font>
      <sz val="10"/>
      <name val="Arial"/>
      <family val="2"/>
      <charset val="204"/>
    </font>
    <font>
      <sz val="10"/>
      <name val="Arial AzLat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color indexed="9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name val="Calibri"/>
      <family val="2"/>
      <charset val="204"/>
    </font>
    <font>
      <sz val="13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i/>
      <sz val="10"/>
      <name val="Calibri"/>
      <family val="2"/>
      <charset val="204"/>
    </font>
    <font>
      <b/>
      <i/>
      <sz val="10"/>
      <name val="Calibri"/>
      <family val="2"/>
      <charset val="204"/>
    </font>
    <font>
      <sz val="10"/>
      <name val="Arial"/>
      <family val="2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vertAlign val="superscript"/>
      <sz val="10"/>
      <name val="Calibri"/>
      <family val="2"/>
      <charset val="204"/>
    </font>
    <font>
      <sz val="13"/>
      <name val="Calibri"/>
      <family val="2"/>
      <charset val="204"/>
      <scheme val="minor"/>
    </font>
    <font>
      <b/>
      <i/>
      <sz val="13"/>
      <name val="Calibri"/>
      <family val="2"/>
      <charset val="204"/>
    </font>
    <font>
      <b/>
      <sz val="12"/>
      <name val="Calibri"/>
      <family val="2"/>
      <charset val="204"/>
    </font>
    <font>
      <vertAlign val="superscript"/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8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4" fillId="0" borderId="0"/>
  </cellStyleXfs>
  <cellXfs count="406">
    <xf numFmtId="0" fontId="0" fillId="0" borderId="0" xfId="0"/>
    <xf numFmtId="0" fontId="4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/>
    <xf numFmtId="0" fontId="6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/>
    <xf numFmtId="0" fontId="14" fillId="0" borderId="0" xfId="0" applyFont="1" applyBorder="1" applyAlignment="1">
      <alignment horizontal="center"/>
    </xf>
    <xf numFmtId="0" fontId="7" fillId="0" borderId="0" xfId="0" applyFont="1" applyAlignment="1">
      <alignment vertical="top" wrapText="1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4" fillId="0" borderId="0" xfId="0" applyFont="1" applyFill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Fill="1" applyProtection="1"/>
    <xf numFmtId="0" fontId="4" fillId="2" borderId="2" xfId="0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2" fillId="0" borderId="0" xfId="0" applyFont="1" applyProtection="1"/>
    <xf numFmtId="0" fontId="2" fillId="0" borderId="0" xfId="0" applyFont="1" applyProtection="1">
      <protection locked="0"/>
    </xf>
    <xf numFmtId="0" fontId="4" fillId="0" borderId="0" xfId="2" applyFont="1" applyFill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Border="1" applyAlignment="1" applyProtection="1"/>
    <xf numFmtId="0" fontId="2" fillId="0" borderId="0" xfId="0" applyFont="1" applyAlignment="1" applyProtection="1">
      <alignment wrapText="1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2" xfId="0" applyFont="1" applyBorder="1" applyProtection="1">
      <protection locked="0"/>
    </xf>
    <xf numFmtId="0" fontId="4" fillId="4" borderId="2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horizontal="centerContinuous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2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centerContinuous" vertical="center" wrapText="1"/>
      <protection locked="0"/>
    </xf>
    <xf numFmtId="0" fontId="4" fillId="0" borderId="2" xfId="0" applyFont="1" applyFill="1" applyBorder="1" applyAlignment="1" applyProtection="1">
      <alignment horizontal="centerContinuous" vertical="center" wrapText="1"/>
      <protection locked="0"/>
    </xf>
    <xf numFmtId="0" fontId="4" fillId="0" borderId="8" xfId="0" applyFont="1" applyFill="1" applyBorder="1" applyAlignment="1" applyProtection="1">
      <alignment horizontal="centerContinuous" vertical="center" wrapText="1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/>
      <protection locked="0"/>
    </xf>
    <xf numFmtId="49" fontId="4" fillId="0" borderId="0" xfId="0" applyNumberFormat="1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0" xfId="0" applyFont="1" applyFill="1" applyAlignment="1" applyProtection="1">
      <alignment vertical="justify"/>
      <protection locked="0"/>
    </xf>
    <xf numFmtId="0" fontId="2" fillId="6" borderId="2" xfId="0" applyFont="1" applyFill="1" applyBorder="1" applyAlignment="1" applyProtection="1">
      <alignment horizontal="center" vertical="center"/>
    </xf>
    <xf numFmtId="0" fontId="2" fillId="6" borderId="2" xfId="0" applyFont="1" applyFill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Alignment="1">
      <alignment horizontal="right"/>
    </xf>
    <xf numFmtId="0" fontId="20" fillId="0" borderId="0" xfId="0" applyFont="1" applyFill="1" applyAlignment="1">
      <alignment vertical="center"/>
    </xf>
    <xf numFmtId="0" fontId="20" fillId="0" borderId="0" xfId="0" applyFont="1" applyFill="1"/>
    <xf numFmtId="0" fontId="20" fillId="0" borderId="2" xfId="0" applyFont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left" wrapText="1"/>
    </xf>
    <xf numFmtId="49" fontId="21" fillId="0" borderId="2" xfId="0" applyNumberFormat="1" applyFont="1" applyFill="1" applyBorder="1" applyAlignment="1">
      <alignment horizontal="center"/>
    </xf>
    <xf numFmtId="0" fontId="20" fillId="7" borderId="2" xfId="0" applyFont="1" applyFill="1" applyBorder="1" applyAlignment="1">
      <alignment horizontal="left" wrapText="1" indent="1"/>
    </xf>
    <xf numFmtId="0" fontId="20" fillId="7" borderId="2" xfId="0" applyFont="1" applyFill="1" applyBorder="1" applyAlignment="1">
      <alignment horizontal="left" wrapText="1" indent="5"/>
    </xf>
    <xf numFmtId="49" fontId="20" fillId="0" borderId="2" xfId="0" applyNumberFormat="1" applyFont="1" applyFill="1" applyBorder="1" applyAlignment="1">
      <alignment horizontal="center"/>
    </xf>
    <xf numFmtId="0" fontId="20" fillId="7" borderId="2" xfId="0" applyFont="1" applyFill="1" applyBorder="1" applyAlignment="1">
      <alignment horizontal="left" wrapText="1" indent="7"/>
    </xf>
    <xf numFmtId="0" fontId="21" fillId="0" borderId="2" xfId="0" applyFont="1" applyFill="1" applyBorder="1" applyAlignment="1">
      <alignment horizontal="left" wrapText="1" indent="2"/>
    </xf>
    <xf numFmtId="0" fontId="20" fillId="0" borderId="2" xfId="0" applyFont="1" applyFill="1" applyBorder="1" applyAlignment="1">
      <alignment horizontal="left" wrapText="1" indent="5"/>
    </xf>
    <xf numFmtId="0" fontId="20" fillId="0" borderId="2" xfId="0" applyFont="1" applyFill="1" applyBorder="1" applyAlignment="1">
      <alignment horizontal="left" indent="7"/>
    </xf>
    <xf numFmtId="49" fontId="20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indent="1"/>
    </xf>
    <xf numFmtId="0" fontId="21" fillId="0" borderId="2" xfId="0" applyFont="1" applyFill="1" applyBorder="1" applyAlignment="1">
      <alignment horizontal="center" vertical="center"/>
    </xf>
    <xf numFmtId="0" fontId="20" fillId="0" borderId="0" xfId="0" applyFont="1" applyFill="1" applyBorder="1"/>
    <xf numFmtId="0" fontId="20" fillId="0" borderId="0" xfId="0" applyFont="1" applyFill="1" applyAlignment="1"/>
    <xf numFmtId="0" fontId="20" fillId="0" borderId="0" xfId="4" applyFont="1" applyFill="1" applyAlignment="1">
      <alignment vertical="center"/>
    </xf>
    <xf numFmtId="0" fontId="20" fillId="0" borderId="0" xfId="4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0" fillId="0" borderId="0" xfId="4" applyFont="1" applyFill="1" applyAlignment="1">
      <alignment horizontal="center" vertical="center" wrapText="1"/>
    </xf>
    <xf numFmtId="0" fontId="20" fillId="0" borderId="0" xfId="4" applyFont="1" applyFill="1" applyBorder="1" applyAlignment="1">
      <alignment horizontal="center" vertical="center" wrapText="1"/>
    </xf>
    <xf numFmtId="0" fontId="20" fillId="0" borderId="14" xfId="4" applyFont="1" applyFill="1" applyBorder="1" applyAlignment="1">
      <alignment horizontal="center" vertical="center" wrapText="1"/>
    </xf>
    <xf numFmtId="0" fontId="20" fillId="0" borderId="10" xfId="4" applyFont="1" applyFill="1" applyBorder="1" applyAlignment="1">
      <alignment horizontal="center" vertical="center" wrapText="1"/>
    </xf>
    <xf numFmtId="0" fontId="20" fillId="0" borderId="2" xfId="4" applyFont="1" applyFill="1" applyBorder="1" applyAlignment="1">
      <alignment horizontal="center" vertical="center" wrapText="1"/>
    </xf>
    <xf numFmtId="0" fontId="20" fillId="0" borderId="4" xfId="4" applyFont="1" applyFill="1" applyBorder="1" applyAlignment="1">
      <alignment horizontal="center" vertical="center" wrapText="1"/>
    </xf>
    <xf numFmtId="49" fontId="21" fillId="0" borderId="14" xfId="4" applyNumberFormat="1" applyFont="1" applyBorder="1" applyAlignment="1">
      <alignment horizontal="center" wrapText="1"/>
    </xf>
    <xf numFmtId="0" fontId="20" fillId="0" borderId="0" xfId="4" applyFont="1" applyFill="1"/>
    <xf numFmtId="0" fontId="22" fillId="0" borderId="14" xfId="4" applyFont="1" applyBorder="1" applyAlignment="1">
      <alignment wrapText="1"/>
    </xf>
    <xf numFmtId="0" fontId="22" fillId="0" borderId="14" xfId="4" applyFont="1" applyFill="1" applyBorder="1" applyAlignment="1">
      <alignment wrapText="1"/>
    </xf>
    <xf numFmtId="0" fontId="20" fillId="0" borderId="2" xfId="4" applyFont="1" applyFill="1" applyBorder="1" applyAlignment="1">
      <alignment horizontal="left" indent="1"/>
    </xf>
    <xf numFmtId="49" fontId="21" fillId="0" borderId="2" xfId="4" applyNumberFormat="1" applyFont="1" applyBorder="1" applyAlignment="1">
      <alignment horizontal="center" wrapText="1"/>
    </xf>
    <xf numFmtId="0" fontId="20" fillId="0" borderId="2" xfId="0" applyFont="1" applyFill="1" applyBorder="1" applyAlignment="1">
      <alignment horizontal="left" indent="1"/>
    </xf>
    <xf numFmtId="0" fontId="21" fillId="0" borderId="2" xfId="0" applyFont="1" applyFill="1" applyBorder="1" applyAlignment="1">
      <alignment horizontal="left" wrapText="1"/>
    </xf>
    <xf numFmtId="0" fontId="20" fillId="0" borderId="9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0" fontId="20" fillId="0" borderId="0" xfId="0" applyFont="1"/>
    <xf numFmtId="0" fontId="20" fillId="0" borderId="0" xfId="0" applyFont="1" applyAlignment="1">
      <alignment horizontal="left" wrapText="1"/>
    </xf>
    <xf numFmtId="0" fontId="20" fillId="0" borderId="0" xfId="0" applyFont="1" applyFill="1" applyAlignment="1">
      <alignment horizontal="center"/>
    </xf>
    <xf numFmtId="0" fontId="20" fillId="7" borderId="0" xfId="0" applyFont="1" applyFill="1"/>
    <xf numFmtId="0" fontId="21" fillId="0" borderId="2" xfId="4" applyFont="1" applyBorder="1" applyAlignment="1">
      <alignment vertical="center" wrapText="1"/>
    </xf>
    <xf numFmtId="49" fontId="21" fillId="0" borderId="14" xfId="4" applyNumberFormat="1" applyFont="1" applyBorder="1" applyAlignment="1">
      <alignment horizontal="center" vertical="center" wrapText="1"/>
    </xf>
    <xf numFmtId="0" fontId="21" fillId="5" borderId="2" xfId="4" applyFont="1" applyFill="1" applyBorder="1" applyAlignment="1">
      <alignment horizontal="center" vertical="center" wrapText="1"/>
    </xf>
    <xf numFmtId="0" fontId="20" fillId="0" borderId="0" xfId="4" applyFont="1" applyFill="1" applyAlignment="1">
      <alignment horizontal="center" vertical="center"/>
    </xf>
    <xf numFmtId="0" fontId="22" fillId="9" borderId="2" xfId="4" applyFont="1" applyFill="1" applyBorder="1" applyAlignment="1">
      <alignment horizontal="center"/>
    </xf>
    <xf numFmtId="0" fontId="22" fillId="6" borderId="2" xfId="4" applyFont="1" applyFill="1" applyBorder="1" applyAlignment="1">
      <alignment horizont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26" fillId="0" borderId="0" xfId="3" applyFont="1" applyFill="1"/>
    <xf numFmtId="0" fontId="29" fillId="0" borderId="0" xfId="3" applyFont="1" applyFill="1"/>
    <xf numFmtId="0" fontId="30" fillId="0" borderId="0" xfId="3" applyFont="1" applyFill="1"/>
    <xf numFmtId="0" fontId="30" fillId="0" borderId="0" xfId="3" applyFont="1" applyFill="1" applyBorder="1" applyAlignment="1">
      <alignment horizontal="center" vertical="top"/>
    </xf>
    <xf numFmtId="0" fontId="30" fillId="0" borderId="0" xfId="3" applyFont="1" applyFill="1" applyBorder="1" applyAlignment="1">
      <alignment horizontal="centerContinuous" vertical="center"/>
    </xf>
    <xf numFmtId="0" fontId="30" fillId="0" borderId="0" xfId="3" applyFont="1" applyFill="1" applyBorder="1" applyAlignment="1">
      <alignment horizontal="left" vertical="top"/>
    </xf>
    <xf numFmtId="0" fontId="29" fillId="0" borderId="4" xfId="3" applyFont="1" applyFill="1" applyBorder="1" applyAlignment="1">
      <alignment horizontal="center" vertical="center" wrapText="1"/>
    </xf>
    <xf numFmtId="0" fontId="29" fillId="0" borderId="14" xfId="3" applyFont="1" applyFill="1" applyBorder="1" applyAlignment="1">
      <alignment horizontal="center" vertical="top" wrapText="1"/>
    </xf>
    <xf numFmtId="0" fontId="29" fillId="0" borderId="2" xfId="3" applyFont="1" applyFill="1" applyBorder="1" applyAlignment="1">
      <alignment horizontal="center" vertical="top" wrapText="1"/>
    </xf>
    <xf numFmtId="0" fontId="29" fillId="0" borderId="4" xfId="3" applyFont="1" applyFill="1" applyBorder="1" applyAlignment="1">
      <alignment horizontal="center"/>
    </xf>
    <xf numFmtId="0" fontId="29" fillId="0" borderId="2" xfId="3" applyFont="1" applyFill="1" applyBorder="1" applyAlignment="1">
      <alignment horizontal="center" wrapText="1"/>
    </xf>
    <xf numFmtId="0" fontId="29" fillId="0" borderId="2" xfId="3" applyFont="1" applyFill="1" applyBorder="1" applyAlignment="1">
      <alignment horizontal="center" vertical="center" wrapText="1"/>
    </xf>
    <xf numFmtId="0" fontId="32" fillId="0" borderId="4" xfId="3" applyFont="1" applyFill="1" applyBorder="1" applyAlignment="1"/>
    <xf numFmtId="0" fontId="29" fillId="0" borderId="4" xfId="3" applyFont="1" applyFill="1" applyBorder="1" applyAlignment="1">
      <alignment horizontal="left" wrapText="1" indent="3"/>
    </xf>
    <xf numFmtId="0" fontId="29" fillId="0" borderId="4" xfId="3" applyFont="1" applyFill="1" applyBorder="1" applyAlignment="1">
      <alignment horizontal="left" indent="3"/>
    </xf>
    <xf numFmtId="0" fontId="29" fillId="0" borderId="6" xfId="1" applyFont="1" applyFill="1" applyBorder="1" applyAlignment="1">
      <alignment wrapText="1"/>
    </xf>
    <xf numFmtId="0" fontId="29" fillId="0" borderId="2" xfId="1" applyFont="1" applyFill="1" applyBorder="1" applyAlignment="1">
      <alignment horizontal="left" indent="3"/>
    </xf>
    <xf numFmtId="0" fontId="29" fillId="0" borderId="4" xfId="1" applyFont="1" applyFill="1" applyBorder="1" applyAlignment="1">
      <alignment horizontal="left" indent="3"/>
    </xf>
    <xf numFmtId="0" fontId="29" fillId="0" borderId="4" xfId="1" applyFont="1" applyBorder="1" applyAlignment="1">
      <alignment horizontal="left" wrapText="1" indent="3"/>
    </xf>
    <xf numFmtId="0" fontId="26" fillId="0" borderId="0" xfId="3" applyFont="1"/>
    <xf numFmtId="0" fontId="27" fillId="0" borderId="0" xfId="3" applyFont="1"/>
    <xf numFmtId="0" fontId="25" fillId="0" borderId="0" xfId="3" applyFont="1"/>
    <xf numFmtId="0" fontId="26" fillId="0" borderId="0" xfId="3" applyFont="1" applyAlignment="1">
      <alignment horizontal="center"/>
    </xf>
    <xf numFmtId="0" fontId="20" fillId="0" borderId="2" xfId="3" applyFont="1" applyBorder="1" applyAlignment="1">
      <alignment horizontal="center" vertical="center"/>
    </xf>
    <xf numFmtId="0" fontId="20" fillId="0" borderId="2" xfId="3" applyFont="1" applyBorder="1" applyAlignment="1">
      <alignment horizontal="center" vertical="center" wrapText="1"/>
    </xf>
    <xf numFmtId="0" fontId="20" fillId="0" borderId="2" xfId="3" applyFont="1" applyBorder="1" applyAlignment="1">
      <alignment horizontal="center"/>
    </xf>
    <xf numFmtId="0" fontId="20" fillId="0" borderId="14" xfId="3" applyFont="1" applyBorder="1" applyAlignment="1">
      <alignment horizontal="center" vertical="center" wrapText="1"/>
    </xf>
    <xf numFmtId="0" fontId="20" fillId="0" borderId="14" xfId="3" applyFont="1" applyBorder="1" applyAlignment="1">
      <alignment horizontal="center" vertical="center"/>
    </xf>
    <xf numFmtId="0" fontId="20" fillId="0" borderId="4" xfId="3" applyFont="1" applyBorder="1" applyAlignment="1">
      <alignment horizontal="center"/>
    </xf>
    <xf numFmtId="0" fontId="26" fillId="0" borderId="0" xfId="3" applyFont="1" applyAlignment="1">
      <alignment horizontal="right"/>
    </xf>
    <xf numFmtId="0" fontId="18" fillId="0" borderId="0" xfId="3" applyFont="1" applyAlignment="1">
      <alignment horizontal="left" vertical="center" indent="1"/>
    </xf>
    <xf numFmtId="0" fontId="4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4" borderId="8" xfId="0" applyNumberFormat="1" applyFont="1" applyFill="1" applyBorder="1" applyAlignment="1" applyProtection="1">
      <alignment horizontal="center" vertical="center"/>
    </xf>
    <xf numFmtId="0" fontId="20" fillId="7" borderId="0" xfId="5" applyFont="1" applyFill="1" applyProtection="1">
      <protection locked="0"/>
    </xf>
    <xf numFmtId="0" fontId="20" fillId="7" borderId="0" xfId="5" applyFont="1" applyFill="1" applyAlignment="1" applyProtection="1">
      <alignment horizontal="center"/>
      <protection locked="0"/>
    </xf>
    <xf numFmtId="0" fontId="20" fillId="7" borderId="0" xfId="0" applyFont="1" applyFill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20" fillId="7" borderId="0" xfId="5" applyFont="1" applyFill="1" applyAlignment="1" applyProtection="1">
      <alignment horizontal="center" vertical="top"/>
      <protection locked="0"/>
    </xf>
    <xf numFmtId="0" fontId="20" fillId="7" borderId="0" xfId="0" applyFont="1" applyFill="1" applyProtection="1">
      <protection locked="0"/>
    </xf>
    <xf numFmtId="49" fontId="20" fillId="0" borderId="1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0" borderId="0" xfId="0" applyFont="1" applyFill="1" applyProtection="1">
      <protection locked="0"/>
    </xf>
    <xf numFmtId="0" fontId="20" fillId="0" borderId="0" xfId="0" applyFont="1" applyFill="1" applyAlignment="1" applyProtection="1">
      <alignment horizontal="center"/>
      <protection locked="0"/>
    </xf>
    <xf numFmtId="0" fontId="20" fillId="0" borderId="2" xfId="0" applyFont="1" applyFill="1" applyBorder="1" applyAlignment="1" applyProtection="1">
      <alignment horizontal="center"/>
      <protection locked="0"/>
    </xf>
    <xf numFmtId="0" fontId="20" fillId="0" borderId="2" xfId="0" applyFont="1" applyBorder="1" applyAlignment="1" applyProtection="1">
      <alignment horizontal="center"/>
      <protection locked="0"/>
    </xf>
    <xf numFmtId="0" fontId="20" fillId="0" borderId="2" xfId="0" applyFont="1" applyBorder="1" applyAlignment="1" applyProtection="1">
      <alignment horizontal="center" wrapText="1"/>
      <protection locked="0"/>
    </xf>
    <xf numFmtId="0" fontId="20" fillId="0" borderId="2" xfId="3" applyFont="1" applyBorder="1" applyProtection="1">
      <protection locked="0"/>
    </xf>
    <xf numFmtId="0" fontId="29" fillId="0" borderId="1" xfId="3" applyFont="1" applyBorder="1" applyAlignment="1" applyProtection="1">
      <alignment horizontal="center" vertical="center"/>
      <protection locked="0"/>
    </xf>
    <xf numFmtId="0" fontId="29" fillId="0" borderId="9" xfId="3" applyFont="1" applyFill="1" applyBorder="1" applyAlignment="1" applyProtection="1">
      <alignment horizontal="center" vertical="center"/>
      <protection locked="0"/>
    </xf>
    <xf numFmtId="0" fontId="29" fillId="0" borderId="9" xfId="3" applyFont="1" applyBorder="1" applyAlignment="1" applyProtection="1">
      <alignment horizontal="center" vertical="center"/>
      <protection locked="0"/>
    </xf>
    <xf numFmtId="0" fontId="29" fillId="0" borderId="12" xfId="3" applyFont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9" fillId="0" borderId="9" xfId="3" applyFont="1" applyFill="1" applyBorder="1" applyAlignment="1" applyProtection="1">
      <alignment horizontal="center"/>
      <protection locked="0"/>
    </xf>
    <xf numFmtId="0" fontId="29" fillId="0" borderId="2" xfId="3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" fontId="21" fillId="0" borderId="2" xfId="4" applyNumberFormat="1" applyFont="1" applyBorder="1" applyAlignment="1" applyProtection="1">
      <alignment horizontal="center" wrapText="1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2" xfId="0" applyNumberFormat="1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49" fontId="20" fillId="0" borderId="2" xfId="0" applyNumberFormat="1" applyFont="1" applyBorder="1" applyAlignment="1" applyProtection="1">
      <alignment horizontal="center" vertical="center"/>
      <protection locked="0"/>
    </xf>
    <xf numFmtId="0" fontId="20" fillId="0" borderId="2" xfId="0" applyNumberFormat="1" applyFont="1" applyFill="1" applyBorder="1" applyAlignment="1" applyProtection="1">
      <alignment horizontal="center" vertical="center"/>
      <protection locked="0"/>
    </xf>
    <xf numFmtId="0" fontId="20" fillId="2" borderId="2" xfId="0" applyNumberFormat="1" applyFont="1" applyFill="1" applyBorder="1" applyAlignment="1" applyProtection="1">
      <alignment horizontal="center" vertical="center"/>
    </xf>
    <xf numFmtId="0" fontId="20" fillId="4" borderId="2" xfId="0" applyNumberFormat="1" applyFont="1" applyFill="1" applyBorder="1" applyAlignment="1" applyProtection="1">
      <alignment horizontal="center" vertical="center"/>
    </xf>
    <xf numFmtId="0" fontId="20" fillId="5" borderId="2" xfId="0" applyNumberFormat="1" applyFont="1" applyFill="1" applyBorder="1" applyAlignment="1" applyProtection="1">
      <alignment horizontal="center" vertical="center"/>
    </xf>
    <xf numFmtId="0" fontId="20" fillId="0" borderId="4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 wrapText="1"/>
    </xf>
    <xf numFmtId="49" fontId="20" fillId="0" borderId="0" xfId="0" applyNumberFormat="1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20" fillId="0" borderId="0" xfId="0" applyFont="1" applyFill="1" applyAlignment="1" applyProtection="1">
      <alignment horizontal="center" vertical="center"/>
    </xf>
    <xf numFmtId="0" fontId="18" fillId="0" borderId="0" xfId="0" applyFont="1" applyAlignment="1" applyProtection="1">
      <alignment vertical="center" wrapText="1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vertical="center"/>
      <protection locked="0"/>
    </xf>
    <xf numFmtId="0" fontId="20" fillId="0" borderId="2" xfId="0" applyFont="1" applyFill="1" applyBorder="1" applyAlignment="1" applyProtection="1">
      <alignment vertical="center"/>
      <protection locked="0"/>
    </xf>
    <xf numFmtId="0" fontId="20" fillId="0" borderId="2" xfId="0" applyNumberFormat="1" applyFont="1" applyBorder="1" applyAlignment="1" applyProtection="1">
      <alignment vertical="center"/>
      <protection locked="0"/>
    </xf>
    <xf numFmtId="0" fontId="20" fillId="5" borderId="4" xfId="0" applyNumberFormat="1" applyFont="1" applyFill="1" applyBorder="1" applyAlignment="1" applyProtection="1">
      <alignment horizontal="center" vertical="center"/>
    </xf>
    <xf numFmtId="0" fontId="20" fillId="10" borderId="2" xfId="0" applyFont="1" applyFill="1" applyBorder="1" applyAlignment="1" applyProtection="1">
      <alignment horizontal="center" vertical="center"/>
    </xf>
    <xf numFmtId="164" fontId="4" fillId="0" borderId="2" xfId="0" applyNumberFormat="1" applyFont="1" applyFill="1" applyBorder="1" applyAlignment="1" applyProtection="1">
      <alignment horizontal="right" indent="1"/>
      <protection locked="0"/>
    </xf>
    <xf numFmtId="164" fontId="4" fillId="0" borderId="9" xfId="0" applyNumberFormat="1" applyFont="1" applyBorder="1" applyAlignment="1" applyProtection="1">
      <alignment horizontal="center"/>
      <protection locked="0"/>
    </xf>
    <xf numFmtId="164" fontId="4" fillId="0" borderId="9" xfId="0" applyNumberFormat="1" applyFont="1" applyFill="1" applyBorder="1" applyAlignment="1" applyProtection="1">
      <alignment horizontal="center"/>
      <protection locked="0"/>
    </xf>
    <xf numFmtId="164" fontId="32" fillId="0" borderId="9" xfId="3" applyNumberFormat="1" applyFont="1" applyFill="1" applyBorder="1" applyAlignment="1">
      <alignment horizontal="centerContinuous"/>
    </xf>
    <xf numFmtId="164" fontId="29" fillId="0" borderId="9" xfId="3" applyNumberFormat="1" applyFont="1" applyFill="1" applyBorder="1" applyAlignment="1">
      <alignment horizontal="centerContinuous"/>
    </xf>
    <xf numFmtId="164" fontId="32" fillId="0" borderId="9" xfId="3" applyNumberFormat="1" applyFont="1" applyFill="1" applyBorder="1" applyAlignment="1">
      <alignment horizontal="center"/>
    </xf>
    <xf numFmtId="164" fontId="29" fillId="0" borderId="15" xfId="3" applyNumberFormat="1" applyFont="1" applyFill="1" applyBorder="1" applyAlignment="1">
      <alignment horizontal="center"/>
    </xf>
    <xf numFmtId="164" fontId="29" fillId="0" borderId="2" xfId="3" applyNumberFormat="1" applyFont="1" applyFill="1" applyBorder="1" applyAlignment="1">
      <alignment horizontal="center"/>
    </xf>
    <xf numFmtId="0" fontId="18" fillId="0" borderId="1" xfId="0" applyFont="1" applyBorder="1" applyAlignment="1" applyProtection="1">
      <alignment vertical="center" wrapText="1"/>
    </xf>
    <xf numFmtId="0" fontId="20" fillId="0" borderId="0" xfId="0" applyFont="1" applyAlignment="1" applyProtection="1">
      <alignment vertical="center"/>
    </xf>
    <xf numFmtId="0" fontId="20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textRotation="90" wrapText="1"/>
    </xf>
    <xf numFmtId="0" fontId="20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 wrapText="1"/>
    </xf>
    <xf numFmtId="49" fontId="20" fillId="0" borderId="14" xfId="0" applyNumberFormat="1" applyFont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vertical="center" wrapText="1"/>
    </xf>
    <xf numFmtId="164" fontId="20" fillId="0" borderId="2" xfId="0" applyNumberFormat="1" applyFont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left" vertical="center" wrapText="1" indent="1"/>
    </xf>
    <xf numFmtId="164" fontId="20" fillId="0" borderId="2" xfId="0" applyNumberFormat="1" applyFont="1" applyBorder="1" applyAlignment="1" applyProtection="1">
      <alignment horizontal="center"/>
    </xf>
    <xf numFmtId="0" fontId="20" fillId="0" borderId="5" xfId="0" applyFont="1" applyBorder="1" applyAlignment="1" applyProtection="1">
      <alignment horizontal="left" vertical="center" wrapText="1" indent="1"/>
    </xf>
    <xf numFmtId="0" fontId="20" fillId="0" borderId="2" xfId="0" applyFont="1" applyFill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left" vertical="center" wrapText="1" indent="1"/>
    </xf>
    <xf numFmtId="0" fontId="20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textRotation="90" wrapText="1"/>
    </xf>
    <xf numFmtId="0" fontId="29" fillId="0" borderId="12" xfId="3" applyFont="1" applyFill="1" applyBorder="1" applyAlignment="1">
      <alignment horizontal="left" wrapText="1"/>
    </xf>
    <xf numFmtId="0" fontId="32" fillId="8" borderId="2" xfId="3" applyFont="1" applyFill="1" applyBorder="1" applyAlignment="1" applyProtection="1">
      <alignment horizontal="center"/>
    </xf>
    <xf numFmtId="0" fontId="29" fillId="6" borderId="9" xfId="3" applyFont="1" applyFill="1" applyBorder="1" applyAlignment="1" applyProtection="1">
      <alignment horizontal="center"/>
    </xf>
    <xf numFmtId="0" fontId="20" fillId="6" borderId="2" xfId="0" applyFont="1" applyFill="1" applyBorder="1" applyAlignment="1" applyProtection="1">
      <alignment horizontal="center" vertical="center"/>
    </xf>
    <xf numFmtId="0" fontId="20" fillId="8" borderId="2" xfId="0" applyFont="1" applyFill="1" applyBorder="1" applyAlignment="1" applyProtection="1">
      <alignment horizontal="center" vertical="center"/>
    </xf>
    <xf numFmtId="0" fontId="29" fillId="0" borderId="12" xfId="3" applyFont="1" applyBorder="1" applyAlignment="1" applyProtection="1">
      <alignment horizontal="left" indent="1"/>
      <protection locked="0"/>
    </xf>
    <xf numFmtId="0" fontId="29" fillId="0" borderId="4" xfId="3" applyFont="1" applyBorder="1" applyAlignment="1" applyProtection="1">
      <alignment horizontal="center" vertical="center"/>
      <protection locked="0"/>
    </xf>
    <xf numFmtId="49" fontId="29" fillId="0" borderId="9" xfId="3" applyNumberFormat="1" applyFont="1" applyBorder="1" applyAlignment="1" applyProtection="1">
      <alignment horizontal="center" vertical="center"/>
      <protection locked="0"/>
    </xf>
    <xf numFmtId="0" fontId="29" fillId="0" borderId="4" xfId="3" applyFont="1" applyBorder="1" applyAlignment="1" applyProtection="1">
      <alignment horizontal="left" indent="1"/>
      <protection locked="0"/>
    </xf>
    <xf numFmtId="0" fontId="39" fillId="0" borderId="2" xfId="0" applyFont="1" applyBorder="1" applyAlignment="1" applyProtection="1">
      <alignment vertical="center" wrapText="1"/>
      <protection locked="0"/>
    </xf>
    <xf numFmtId="0" fontId="39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20" fillId="0" borderId="2" xfId="0" applyNumberFormat="1" applyFont="1" applyFill="1" applyBorder="1" applyAlignment="1" applyProtection="1">
      <alignment horizontal="center" vertical="center"/>
    </xf>
    <xf numFmtId="0" fontId="20" fillId="8" borderId="2" xfId="0" applyFont="1" applyFill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textRotation="90" wrapText="1"/>
    </xf>
    <xf numFmtId="0" fontId="20" fillId="0" borderId="0" xfId="0" applyFont="1" applyBorder="1" applyAlignment="1" applyProtection="1">
      <alignment horizontal="left"/>
      <protection locked="0"/>
    </xf>
    <xf numFmtId="49" fontId="29" fillId="0" borderId="2" xfId="3" applyNumberFormat="1" applyFont="1" applyBorder="1" applyAlignment="1">
      <alignment horizontal="left" vertical="center" wrapText="1" indent="6"/>
    </xf>
    <xf numFmtId="0" fontId="20" fillId="0" borderId="2" xfId="3" applyFont="1" applyBorder="1" applyAlignment="1">
      <alignment horizontal="left" vertical="center" wrapText="1" indent="5"/>
    </xf>
    <xf numFmtId="0" fontId="20" fillId="0" borderId="2" xfId="0" applyFont="1" applyBorder="1" applyAlignment="1" applyProtection="1">
      <alignment horizontal="left" vertical="center" wrapText="1" indent="2"/>
    </xf>
    <xf numFmtId="0" fontId="20" fillId="0" borderId="4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Alignment="1" applyProtection="1">
      <alignment vertical="center" wrapText="1"/>
    </xf>
    <xf numFmtId="0" fontId="20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</xf>
    <xf numFmtId="0" fontId="20" fillId="0" borderId="2" xfId="3" applyFont="1" applyBorder="1" applyAlignment="1" applyProtection="1">
      <alignment horizontal="left" indent="1"/>
    </xf>
    <xf numFmtId="49" fontId="20" fillId="0" borderId="2" xfId="3" applyNumberFormat="1" applyFont="1" applyBorder="1" applyAlignment="1" applyProtection="1">
      <alignment horizontal="center"/>
    </xf>
    <xf numFmtId="0" fontId="20" fillId="0" borderId="2" xfId="3" applyFont="1" applyBorder="1" applyAlignment="1" applyProtection="1">
      <alignment horizontal="left" wrapText="1" indent="1"/>
    </xf>
    <xf numFmtId="0" fontId="20" fillId="0" borderId="2" xfId="3" applyFont="1" applyFill="1" applyBorder="1" applyAlignment="1" applyProtection="1">
      <alignment horizontal="left" indent="1"/>
    </xf>
    <xf numFmtId="0" fontId="20" fillId="0" borderId="2" xfId="3" applyNumberFormat="1" applyFont="1" applyBorder="1" applyAlignment="1" applyProtection="1">
      <alignment horizontal="center"/>
    </xf>
    <xf numFmtId="0" fontId="39" fillId="0" borderId="2" xfId="0" applyFont="1" applyFill="1" applyBorder="1" applyAlignment="1" applyProtection="1">
      <alignment horizontal="left" vertical="center" wrapText="1" indent="4"/>
    </xf>
    <xf numFmtId="0" fontId="39" fillId="0" borderId="2" xfId="0" applyFont="1" applyBorder="1" applyAlignment="1" applyProtection="1">
      <alignment horizontal="center" vertical="center" wrapText="1"/>
    </xf>
    <xf numFmtId="0" fontId="39" fillId="0" borderId="2" xfId="0" applyFont="1" applyBorder="1" applyAlignment="1" applyProtection="1">
      <alignment horizontal="left" vertical="center" wrapText="1" indent="1"/>
    </xf>
    <xf numFmtId="164" fontId="39" fillId="0" borderId="2" xfId="0" applyNumberFormat="1" applyFont="1" applyBorder="1" applyAlignment="1" applyProtection="1">
      <alignment horizontal="center" vertical="center" wrapText="1"/>
    </xf>
    <xf numFmtId="0" fontId="39" fillId="0" borderId="2" xfId="0" applyFont="1" applyFill="1" applyBorder="1" applyAlignment="1" applyProtection="1">
      <alignment horizontal="left" vertical="center" wrapText="1" indent="1"/>
    </xf>
    <xf numFmtId="164" fontId="0" fillId="0" borderId="2" xfId="0" applyNumberFormat="1" applyBorder="1" applyAlignment="1" applyProtection="1">
      <alignment horizontal="center" vertical="center"/>
    </xf>
    <xf numFmtId="0" fontId="31" fillId="0" borderId="0" xfId="3" applyFont="1" applyFill="1" applyAlignment="1" applyProtection="1">
      <alignment horizontal="left" vertical="center"/>
      <protection locked="0"/>
    </xf>
    <xf numFmtId="0" fontId="28" fillId="0" borderId="0" xfId="3" applyFont="1" applyFill="1" applyAlignment="1" applyProtection="1">
      <alignment horizontal="center" vertical="center" wrapText="1"/>
      <protection locked="0"/>
    </xf>
    <xf numFmtId="0" fontId="28" fillId="0" borderId="0" xfId="3" applyFont="1" applyFill="1" applyAlignment="1" applyProtection="1">
      <alignment horizontal="center" vertical="center"/>
      <protection locked="0"/>
    </xf>
    <xf numFmtId="0" fontId="28" fillId="0" borderId="0" xfId="3" applyFont="1" applyFill="1" applyAlignment="1" applyProtection="1">
      <alignment vertical="center"/>
      <protection locked="0"/>
    </xf>
    <xf numFmtId="0" fontId="29" fillId="0" borderId="2" xfId="3" applyFont="1" applyBorder="1" applyAlignment="1" applyProtection="1">
      <alignment horizontal="center" vertical="center" wrapText="1"/>
      <protection locked="0"/>
    </xf>
    <xf numFmtId="0" fontId="29" fillId="0" borderId="2" xfId="3" applyFont="1" applyFill="1" applyBorder="1" applyAlignment="1" applyProtection="1">
      <alignment horizontal="center" vertical="center" wrapText="1"/>
      <protection locked="0"/>
    </xf>
    <xf numFmtId="0" fontId="29" fillId="0" borderId="0" xfId="3" applyFont="1" applyProtection="1">
      <protection locked="0"/>
    </xf>
    <xf numFmtId="0" fontId="29" fillId="0" borderId="12" xfId="3" applyFont="1" applyBorder="1" applyAlignment="1" applyProtection="1">
      <protection locked="0"/>
    </xf>
    <xf numFmtId="49" fontId="32" fillId="5" borderId="9" xfId="3" applyNumberFormat="1" applyFont="1" applyFill="1" applyBorder="1" applyAlignment="1" applyProtection="1">
      <alignment horizontal="center" vertical="center"/>
      <protection locked="0"/>
    </xf>
    <xf numFmtId="0" fontId="29" fillId="0" borderId="0" xfId="3" applyFont="1" applyAlignment="1" applyProtection="1">
      <alignment horizontal="center" vertical="center"/>
      <protection locked="0"/>
    </xf>
    <xf numFmtId="0" fontId="30" fillId="0" borderId="0" xfId="3" applyFont="1" applyProtection="1">
      <protection locked="0"/>
    </xf>
    <xf numFmtId="0" fontId="30" fillId="0" borderId="0" xfId="3" applyFont="1" applyAlignment="1" applyProtection="1">
      <alignment horizontal="center" vertical="center"/>
      <protection locked="0"/>
    </xf>
    <xf numFmtId="0" fontId="32" fillId="5" borderId="2" xfId="3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3" borderId="0" xfId="0" applyFont="1" applyFill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center"/>
    </xf>
    <xf numFmtId="0" fontId="20" fillId="0" borderId="4" xfId="0" applyFont="1" applyBorder="1" applyAlignment="1" applyProtection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</xf>
    <xf numFmtId="0" fontId="20" fillId="0" borderId="8" xfId="0" applyFont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37" fillId="0" borderId="1" xfId="0" applyFont="1" applyBorder="1" applyAlignment="1" applyProtection="1">
      <alignment horizontal="left" vertical="center" wrapText="1"/>
    </xf>
    <xf numFmtId="0" fontId="20" fillId="0" borderId="14" xfId="0" applyFont="1" applyBorder="1" applyAlignment="1" applyProtection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3" fillId="0" borderId="4" xfId="0" applyFont="1" applyBorder="1" applyAlignment="1" applyProtection="1">
      <alignment horizontal="left" vertical="center" wrapText="1"/>
    </xf>
    <xf numFmtId="0" fontId="23" fillId="0" borderId="7" xfId="0" applyFont="1" applyBorder="1" applyAlignment="1" applyProtection="1">
      <alignment horizontal="left" vertical="center" wrapText="1"/>
    </xf>
    <xf numFmtId="0" fontId="23" fillId="0" borderId="8" xfId="0" applyFont="1" applyBorder="1" applyAlignment="1" applyProtection="1">
      <alignment horizontal="left" vertical="center" wrapText="1"/>
    </xf>
    <xf numFmtId="0" fontId="18" fillId="0" borderId="1" xfId="0" applyFont="1" applyBorder="1" applyAlignment="1" applyProtection="1">
      <alignment horizontal="left" vertical="center" wrapText="1" indent="1"/>
    </xf>
    <xf numFmtId="0" fontId="18" fillId="0" borderId="0" xfId="0" applyFont="1" applyBorder="1" applyAlignment="1" applyProtection="1">
      <alignment horizontal="left" vertical="center" wrapText="1" inden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9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4" xfId="0" applyFont="1" applyFill="1" applyBorder="1" applyAlignment="1" applyProtection="1">
      <alignment horizontal="left" indent="3"/>
      <protection locked="0"/>
    </xf>
    <xf numFmtId="0" fontId="4" fillId="0" borderId="8" xfId="0" applyFont="1" applyFill="1" applyBorder="1" applyAlignment="1" applyProtection="1">
      <alignment horizontal="left" indent="3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1" fillId="0" borderId="0" xfId="3" applyFont="1" applyFill="1" applyAlignment="1">
      <alignment horizontal="left" wrapText="1"/>
    </xf>
    <xf numFmtId="0" fontId="31" fillId="0" borderId="0" xfId="3" applyFont="1" applyFill="1" applyAlignment="1">
      <alignment horizontal="left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indent="2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32" fillId="5" borderId="4" xfId="3" applyFont="1" applyFill="1" applyBorder="1" applyAlignment="1" applyProtection="1">
      <alignment horizontal="center" wrapText="1"/>
      <protection locked="0"/>
    </xf>
    <xf numFmtId="0" fontId="32" fillId="5" borderId="8" xfId="3" applyFont="1" applyFill="1" applyBorder="1" applyAlignment="1" applyProtection="1">
      <alignment horizontal="center" wrapText="1"/>
      <protection locked="0"/>
    </xf>
    <xf numFmtId="0" fontId="18" fillId="0" borderId="1" xfId="3" applyFont="1" applyBorder="1" applyAlignment="1">
      <alignment horizontal="left" vertical="center" indent="1"/>
    </xf>
    <xf numFmtId="0" fontId="26" fillId="0" borderId="0" xfId="3" applyFont="1" applyAlignment="1">
      <alignment horizontal="center" vertical="center" wrapText="1"/>
    </xf>
    <xf numFmtId="0" fontId="20" fillId="0" borderId="3" xfId="4" applyFont="1" applyFill="1" applyBorder="1" applyAlignment="1">
      <alignment horizontal="center" vertical="center" wrapText="1"/>
    </xf>
    <xf numFmtId="0" fontId="20" fillId="0" borderId="10" xfId="4" applyFont="1" applyFill="1" applyBorder="1" applyAlignment="1">
      <alignment horizontal="center" vertical="center" wrapText="1"/>
    </xf>
    <xf numFmtId="0" fontId="20" fillId="0" borderId="12" xfId="4" applyFont="1" applyFill="1" applyBorder="1" applyAlignment="1">
      <alignment horizontal="center" vertical="center" wrapText="1"/>
    </xf>
    <xf numFmtId="0" fontId="20" fillId="0" borderId="13" xfId="4" applyFont="1" applyFill="1" applyBorder="1" applyAlignment="1">
      <alignment horizontal="center" vertical="center" wrapText="1"/>
    </xf>
    <xf numFmtId="0" fontId="20" fillId="0" borderId="4" xfId="4" applyFont="1" applyFill="1" applyBorder="1" applyAlignment="1">
      <alignment horizontal="center" vertical="center" wrapText="1"/>
    </xf>
    <xf numFmtId="0" fontId="20" fillId="0" borderId="7" xfId="4" applyFont="1" applyFill="1" applyBorder="1" applyAlignment="1">
      <alignment horizontal="center" vertical="center" wrapText="1"/>
    </xf>
    <xf numFmtId="0" fontId="20" fillId="0" borderId="8" xfId="4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/>
    </xf>
    <xf numFmtId="0" fontId="20" fillId="0" borderId="14" xfId="4" applyFont="1" applyFill="1" applyBorder="1" applyAlignment="1">
      <alignment horizontal="center" vertical="center" wrapText="1"/>
    </xf>
    <xf numFmtId="0" fontId="20" fillId="0" borderId="9" xfId="4" applyFont="1" applyFill="1" applyBorder="1" applyAlignment="1">
      <alignment horizontal="center" vertical="center" wrapText="1"/>
    </xf>
    <xf numFmtId="0" fontId="20" fillId="7" borderId="1" xfId="5" applyFont="1" applyFill="1" applyBorder="1" applyAlignment="1" applyProtection="1">
      <alignment horizontal="center" vertical="top"/>
      <protection locked="0"/>
    </xf>
    <xf numFmtId="0" fontId="20" fillId="7" borderId="3" xfId="4" applyFont="1" applyFill="1" applyBorder="1" applyAlignment="1">
      <alignment horizontal="center" vertical="center" wrapText="1"/>
    </xf>
    <xf numFmtId="0" fontId="20" fillId="7" borderId="10" xfId="4" applyFont="1" applyFill="1" applyBorder="1" applyAlignment="1">
      <alignment horizontal="center" vertical="center" wrapText="1"/>
    </xf>
    <xf numFmtId="0" fontId="20" fillId="7" borderId="12" xfId="4" applyFont="1" applyFill="1" applyBorder="1" applyAlignment="1">
      <alignment horizontal="center" vertical="center" wrapText="1"/>
    </xf>
    <xf numFmtId="0" fontId="20" fillId="7" borderId="13" xfId="4" applyFont="1" applyFill="1" applyBorder="1" applyAlignment="1">
      <alignment horizontal="center" vertical="center" wrapText="1"/>
    </xf>
    <xf numFmtId="0" fontId="20" fillId="7" borderId="0" xfId="5" applyFont="1" applyFill="1" applyBorder="1" applyAlignment="1" applyProtection="1">
      <alignment horizontal="left" vertical="top" indent="1"/>
      <protection locked="0"/>
    </xf>
    <xf numFmtId="0" fontId="20" fillId="0" borderId="0" xfId="5" applyFont="1" applyFill="1" applyBorder="1" applyAlignment="1" applyProtection="1">
      <alignment horizontal="center" vertical="top"/>
      <protection locked="0"/>
    </xf>
    <xf numFmtId="0" fontId="20" fillId="7" borderId="5" xfId="5" applyFont="1" applyFill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/>
      <protection locked="0"/>
    </xf>
    <xf numFmtId="0" fontId="21" fillId="0" borderId="14" xfId="4" applyFont="1" applyFill="1" applyBorder="1" applyAlignment="1">
      <alignment horizontal="center" vertical="center" wrapText="1"/>
    </xf>
    <xf numFmtId="0" fontId="21" fillId="0" borderId="15" xfId="4" applyFont="1" applyFill="1" applyBorder="1" applyAlignment="1">
      <alignment horizontal="center" vertical="center" wrapText="1"/>
    </xf>
    <xf numFmtId="0" fontId="21" fillId="0" borderId="9" xfId="4" applyFont="1" applyFill="1" applyBorder="1" applyAlignment="1">
      <alignment horizontal="center" vertical="center" wrapText="1"/>
    </xf>
  </cellXfs>
  <cellStyles count="6">
    <cellStyle name="Normal" xfId="0" builtinId="0"/>
    <cellStyle name="Normal 2" xfId="5" xr:uid="{00000000-0005-0000-0000-000000000000}"/>
    <cellStyle name="Normal_1-ali-bakalavr" xfId="1" xr:uid="{00000000-0005-0000-0000-000001000000}"/>
    <cellStyle name="Normal_Book1" xfId="2" xr:uid="{00000000-0005-0000-0000-000002000000}"/>
    <cellStyle name="Normal_Book1 2" xfId="4" xr:uid="{00000000-0005-0000-0000-000003000000}"/>
    <cellStyle name="Обычный 2" xfId="3" xr:uid="{00000000-0005-0000-0000-000005000000}"/>
  </cellStyles>
  <dxfs count="6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1193" name="Line 1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ShapeType="1"/>
        </xdr:cNvSpPr>
      </xdr:nvSpPr>
      <xdr:spPr bwMode="auto">
        <a:xfrm>
          <a:off x="1838325" y="561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1194" name="Line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ShapeType="1"/>
        </xdr:cNvSpPr>
      </xdr:nvSpPr>
      <xdr:spPr bwMode="auto">
        <a:xfrm>
          <a:off x="1838325" y="561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"/>
  <sheetViews>
    <sheetView showGridLines="0" tabSelected="1" zoomScale="70" zoomScaleNormal="70" workbookViewId="0">
      <selection activeCell="A8" sqref="A8:S8"/>
    </sheetView>
  </sheetViews>
  <sheetFormatPr defaultColWidth="9.109375" defaultRowHeight="13.2"/>
  <cols>
    <col min="1" max="1" width="8.33203125" style="1" customWidth="1"/>
    <col min="2" max="2" width="19.33203125" style="1" customWidth="1"/>
    <col min="3" max="3" width="10" style="1" customWidth="1"/>
    <col min="4" max="4" width="8.109375" style="1" customWidth="1"/>
    <col min="5" max="6" width="9.109375" style="1"/>
    <col min="7" max="7" width="6" style="1" customWidth="1"/>
    <col min="8" max="8" width="6.109375" style="1" customWidth="1"/>
    <col min="9" max="9" width="6.88671875" style="1" customWidth="1"/>
    <col min="10" max="10" width="4.6640625" style="1" customWidth="1"/>
    <col min="11" max="11" width="5.33203125" style="1" customWidth="1"/>
    <col min="12" max="13" width="7.44140625" style="1" customWidth="1"/>
    <col min="14" max="14" width="8.109375" style="1" customWidth="1"/>
    <col min="15" max="15" width="6.88671875" style="1" customWidth="1"/>
    <col min="16" max="16" width="7.33203125" style="1" customWidth="1"/>
    <col min="17" max="17" width="8.109375" style="1" customWidth="1"/>
    <col min="18" max="18" width="10.88671875" style="1" customWidth="1"/>
    <col min="19" max="19" width="9.33203125" style="1" customWidth="1"/>
    <col min="20" max="16384" width="9.109375" style="1"/>
  </cols>
  <sheetData>
    <row r="1" spans="1:24" ht="21.75" customHeight="1">
      <c r="O1" s="11" t="s">
        <v>135</v>
      </c>
      <c r="P1" s="9"/>
    </row>
    <row r="2" spans="1:24" ht="16.8">
      <c r="O2" s="11" t="s">
        <v>394</v>
      </c>
      <c r="P2" s="9"/>
    </row>
    <row r="3" spans="1:24" ht="16.8">
      <c r="O3" s="11" t="s">
        <v>395</v>
      </c>
      <c r="P3" s="9"/>
    </row>
    <row r="5" spans="1:24" ht="19.5" customHeight="1">
      <c r="O5" s="293" t="s">
        <v>133</v>
      </c>
      <c r="P5" s="293"/>
      <c r="Q5" s="293"/>
      <c r="R5" s="293"/>
      <c r="S5" s="293"/>
      <c r="T5" s="293"/>
      <c r="U5" s="293"/>
      <c r="V5" s="293"/>
      <c r="W5" s="293"/>
      <c r="X5" s="293"/>
    </row>
    <row r="6" spans="1:24" ht="18.75" customHeight="1">
      <c r="O6" s="293" t="s">
        <v>130</v>
      </c>
      <c r="P6" s="293"/>
      <c r="Q6" s="293"/>
      <c r="R6" s="293"/>
      <c r="S6" s="293"/>
    </row>
    <row r="7" spans="1:24" ht="16.5" customHeight="1">
      <c r="O7" s="293" t="s">
        <v>121</v>
      </c>
      <c r="P7" s="293"/>
      <c r="Q7" s="293"/>
      <c r="R7" s="293"/>
      <c r="S7" s="293"/>
    </row>
    <row r="8" spans="1:24" ht="27" customHeight="1">
      <c r="A8" s="296" t="s">
        <v>128</v>
      </c>
      <c r="B8" s="296"/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</row>
    <row r="9" spans="1:24" ht="18.75" customHeight="1">
      <c r="A9" s="276" t="s">
        <v>72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</row>
    <row r="10" spans="1:24" ht="10.5" customHeight="1">
      <c r="N10" s="4"/>
    </row>
    <row r="11" spans="1:24" ht="21.75" customHeight="1">
      <c r="A11" s="6"/>
      <c r="D11" s="290" t="s">
        <v>42</v>
      </c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</row>
    <row r="12" spans="1:24" ht="11.25" customHeight="1">
      <c r="A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24" ht="23.25" customHeight="1">
      <c r="A13" s="295" t="s">
        <v>122</v>
      </c>
      <c r="B13" s="295"/>
      <c r="C13" s="295"/>
      <c r="D13" s="295"/>
      <c r="E13" s="295"/>
      <c r="F13" s="295"/>
      <c r="G13" s="295"/>
      <c r="H13" s="295"/>
      <c r="I13" s="2"/>
      <c r="M13" s="8"/>
      <c r="N13" s="8"/>
      <c r="O13" s="8"/>
      <c r="P13" s="8"/>
      <c r="Q13" s="8"/>
      <c r="R13" s="8"/>
      <c r="S13" s="8"/>
    </row>
    <row r="14" spans="1:24" ht="25.5" customHeight="1">
      <c r="A14" s="3" t="s">
        <v>137</v>
      </c>
      <c r="B14" s="291"/>
      <c r="C14" s="291"/>
      <c r="D14" s="291"/>
      <c r="E14" s="291"/>
      <c r="F14" s="291"/>
      <c r="G14" s="277">
        <v>1</v>
      </c>
      <c r="K14" s="287" t="s">
        <v>134</v>
      </c>
      <c r="L14" s="287"/>
      <c r="M14" s="287"/>
      <c r="N14" s="287"/>
      <c r="O14" s="287"/>
      <c r="P14" s="287"/>
      <c r="Q14" s="287"/>
      <c r="R14" s="287"/>
      <c r="S14" s="287"/>
    </row>
    <row r="15" spans="1:24" ht="29.25" customHeight="1">
      <c r="A15" s="3" t="s">
        <v>138</v>
      </c>
      <c r="B15" s="292"/>
      <c r="C15" s="292"/>
      <c r="D15" s="292"/>
      <c r="E15" s="292"/>
      <c r="F15" s="292"/>
      <c r="G15" s="277"/>
      <c r="H15" s="1" t="s">
        <v>123</v>
      </c>
      <c r="K15" s="287"/>
      <c r="L15" s="287"/>
      <c r="M15" s="287"/>
      <c r="N15" s="287"/>
      <c r="O15" s="287"/>
      <c r="P15" s="287"/>
      <c r="Q15" s="287"/>
      <c r="R15" s="287"/>
      <c r="S15" s="287"/>
    </row>
    <row r="16" spans="1:24" ht="36.75" customHeight="1">
      <c r="A16" s="5"/>
      <c r="B16" s="294" t="s">
        <v>124</v>
      </c>
      <c r="C16" s="294"/>
      <c r="D16" s="294"/>
      <c r="E16" s="294"/>
      <c r="F16" s="294"/>
      <c r="G16" s="277"/>
      <c r="K16" s="287"/>
      <c r="L16" s="287"/>
      <c r="M16" s="287"/>
      <c r="N16" s="287"/>
      <c r="O16" s="287"/>
      <c r="P16" s="287"/>
      <c r="Q16" s="287"/>
      <c r="R16" s="287"/>
      <c r="S16" s="287"/>
    </row>
    <row r="17" spans="1:19" ht="15.75" customHeight="1">
      <c r="A17" s="278" t="s">
        <v>125</v>
      </c>
      <c r="B17" s="279"/>
      <c r="C17" s="278" t="s">
        <v>120</v>
      </c>
      <c r="D17" s="279"/>
      <c r="E17" s="278" t="s">
        <v>126</v>
      </c>
      <c r="F17" s="279"/>
      <c r="K17" s="287" t="s">
        <v>136</v>
      </c>
      <c r="L17" s="287"/>
      <c r="M17" s="287"/>
      <c r="N17" s="287"/>
      <c r="O17" s="287"/>
      <c r="P17" s="287"/>
      <c r="Q17" s="287"/>
      <c r="R17" s="287"/>
      <c r="S17" s="287"/>
    </row>
    <row r="18" spans="1:19" ht="18.75" customHeight="1">
      <c r="A18" s="280"/>
      <c r="B18" s="281"/>
      <c r="C18" s="280"/>
      <c r="D18" s="281"/>
      <c r="E18" s="280"/>
      <c r="F18" s="281"/>
      <c r="K18" s="287"/>
      <c r="L18" s="287"/>
      <c r="M18" s="287"/>
      <c r="N18" s="287"/>
      <c r="O18" s="287"/>
      <c r="P18" s="287"/>
      <c r="Q18" s="287"/>
      <c r="R18" s="287"/>
      <c r="S18" s="287"/>
    </row>
    <row r="19" spans="1:19" ht="33" customHeight="1">
      <c r="A19" s="282"/>
      <c r="B19" s="283"/>
      <c r="C19" s="282"/>
      <c r="D19" s="283"/>
      <c r="E19" s="282"/>
      <c r="F19" s="283"/>
      <c r="H19" s="9"/>
      <c r="I19" s="9"/>
      <c r="J19" s="9"/>
      <c r="K19" s="287"/>
      <c r="L19" s="287"/>
      <c r="M19" s="287"/>
      <c r="N19" s="287"/>
      <c r="O19" s="287"/>
      <c r="P19" s="287"/>
      <c r="Q19" s="287"/>
      <c r="R19" s="287"/>
      <c r="S19" s="287"/>
    </row>
    <row r="20" spans="1:19" ht="24" customHeight="1">
      <c r="A20" s="284" t="s">
        <v>127</v>
      </c>
      <c r="B20" s="284"/>
      <c r="C20" s="285"/>
      <c r="D20" s="286"/>
      <c r="E20" s="288"/>
      <c r="F20" s="289"/>
      <c r="H20" s="9"/>
      <c r="I20" s="9"/>
      <c r="J20" s="9"/>
      <c r="K20" s="287"/>
      <c r="L20" s="287"/>
      <c r="M20" s="287"/>
      <c r="N20" s="287"/>
      <c r="O20" s="287"/>
      <c r="P20" s="287"/>
      <c r="Q20" s="287"/>
      <c r="R20" s="287"/>
      <c r="S20" s="287"/>
    </row>
    <row r="21" spans="1:19" ht="24" customHeight="1">
      <c r="H21" s="10"/>
      <c r="I21" s="10"/>
      <c r="J21" s="10"/>
      <c r="K21" s="287"/>
      <c r="L21" s="287"/>
      <c r="M21" s="287"/>
      <c r="N21" s="287"/>
      <c r="O21" s="287"/>
      <c r="P21" s="287"/>
      <c r="Q21" s="287"/>
      <c r="R21" s="287"/>
      <c r="S21" s="287"/>
    </row>
    <row r="22" spans="1:19" ht="18" customHeight="1">
      <c r="A22" s="275" t="s">
        <v>448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</row>
    <row r="24" spans="1:19" ht="18">
      <c r="G24" s="273" t="s">
        <v>439</v>
      </c>
      <c r="H24" s="273"/>
      <c r="I24" s="273"/>
      <c r="J24" s="274"/>
      <c r="K24" s="274"/>
    </row>
  </sheetData>
  <mergeCells count="23">
    <mergeCell ref="T5:X5"/>
    <mergeCell ref="O5:S5"/>
    <mergeCell ref="O6:S6"/>
    <mergeCell ref="O7:S7"/>
    <mergeCell ref="B16:F16"/>
    <mergeCell ref="A13:H13"/>
    <mergeCell ref="A8:S8"/>
    <mergeCell ref="G24:I24"/>
    <mergeCell ref="J24:K24"/>
    <mergeCell ref="A22:S22"/>
    <mergeCell ref="A9:S9"/>
    <mergeCell ref="G14:G16"/>
    <mergeCell ref="A17:B19"/>
    <mergeCell ref="C17:D19"/>
    <mergeCell ref="A20:B20"/>
    <mergeCell ref="C20:D20"/>
    <mergeCell ref="K14:S16"/>
    <mergeCell ref="E20:F20"/>
    <mergeCell ref="E17:F19"/>
    <mergeCell ref="K17:S21"/>
    <mergeCell ref="D11:O11"/>
    <mergeCell ref="B14:F14"/>
    <mergeCell ref="B15:F15"/>
  </mergeCells>
  <phoneticPr fontId="12" type="noConversion"/>
  <pageMargins left="0.59055118110236227" right="0.19685039370078741" top="0.59055118110236227" bottom="0.39370078740157483" header="0.39370078740157483" footer="0.39370078740157483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AD124"/>
  <sheetViews>
    <sheetView showGridLines="0" zoomScale="77" zoomScaleNormal="77" zoomScaleSheetLayoutView="98" zoomScalePageLayoutView="136" workbookViewId="0">
      <pane ySplit="4" topLeftCell="A5" activePane="bottomLeft" state="frozen"/>
      <selection pane="bottomLeft" activeCell="A5" sqref="A5"/>
    </sheetView>
  </sheetViews>
  <sheetFormatPr defaultColWidth="9.109375" defaultRowHeight="13.8"/>
  <cols>
    <col min="1" max="1" width="39.5546875" style="184" customWidth="1"/>
    <col min="2" max="2" width="8.44140625" style="185" customWidth="1"/>
    <col min="3" max="3" width="6.6640625" style="186" customWidth="1"/>
    <col min="4" max="4" width="8.6640625" style="186" customWidth="1"/>
    <col min="5" max="5" width="8.88671875" style="186" customWidth="1"/>
    <col min="6" max="6" width="10.6640625" style="186" customWidth="1"/>
    <col min="7" max="7" width="9.5546875" style="186" customWidth="1"/>
    <col min="8" max="8" width="6" style="186" customWidth="1"/>
    <col min="9" max="9" width="5.44140625" style="187" customWidth="1"/>
    <col min="10" max="10" width="5.88671875" style="187" customWidth="1"/>
    <col min="11" max="11" width="5.88671875" style="186" customWidth="1"/>
    <col min="12" max="12" width="5.5546875" style="186" customWidth="1"/>
    <col min="13" max="18" width="5.88671875" style="186" customWidth="1"/>
    <col min="19" max="19" width="6.21875" style="186" customWidth="1"/>
    <col min="20" max="20" width="5.88671875" style="186" customWidth="1"/>
    <col min="21" max="21" width="6.44140625" style="186" customWidth="1"/>
    <col min="22" max="22" width="12.109375" style="186" customWidth="1"/>
    <col min="23" max="23" width="10.6640625" style="187" customWidth="1"/>
    <col min="24" max="24" width="9.109375" style="186" customWidth="1"/>
    <col min="25" max="25" width="9" style="187" customWidth="1"/>
    <col min="26" max="26" width="12.6640625" style="186" customWidth="1"/>
    <col min="27" max="27" width="6.109375" style="204" customWidth="1"/>
    <col min="28" max="28" width="8" style="204" customWidth="1"/>
    <col min="29" max="29" width="6.21875" style="204" customWidth="1"/>
    <col min="30" max="30" width="15.44140625" style="204" customWidth="1"/>
    <col min="31" max="31" width="10" style="204" customWidth="1"/>
    <col min="32" max="32" width="8.109375" style="204" customWidth="1"/>
    <col min="33" max="34" width="7.88671875" style="204" customWidth="1"/>
    <col min="35" max="16384" width="9.109375" style="204"/>
  </cols>
  <sheetData>
    <row r="1" spans="1:30" ht="26.4" customHeight="1">
      <c r="A1" s="303" t="s">
        <v>449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203"/>
      <c r="T1" s="203"/>
      <c r="U1" s="203"/>
      <c r="V1" s="203"/>
      <c r="W1" s="243"/>
      <c r="X1" s="203"/>
      <c r="Y1" s="245"/>
    </row>
    <row r="2" spans="1:30" ht="24.75" customHeight="1">
      <c r="A2" s="304" t="s">
        <v>66</v>
      </c>
      <c r="B2" s="304" t="s">
        <v>139</v>
      </c>
      <c r="C2" s="304" t="s">
        <v>35</v>
      </c>
      <c r="D2" s="297" t="s">
        <v>396</v>
      </c>
      <c r="E2" s="298"/>
      <c r="F2" s="298"/>
      <c r="G2" s="298"/>
      <c r="H2" s="298"/>
      <c r="I2" s="299"/>
      <c r="J2" s="302" t="s">
        <v>392</v>
      </c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0" t="s">
        <v>422</v>
      </c>
      <c r="W2" s="315" t="s">
        <v>426</v>
      </c>
      <c r="X2" s="302" t="s">
        <v>423</v>
      </c>
      <c r="Y2" s="315" t="s">
        <v>424</v>
      </c>
      <c r="Z2" s="306" t="s">
        <v>450</v>
      </c>
      <c r="AA2" s="307"/>
      <c r="AB2" s="307"/>
      <c r="AC2" s="308"/>
      <c r="AD2" s="309" t="s">
        <v>451</v>
      </c>
    </row>
    <row r="3" spans="1:30" ht="70.8" customHeight="1">
      <c r="A3" s="305"/>
      <c r="B3" s="305"/>
      <c r="C3" s="305"/>
      <c r="D3" s="205" t="s">
        <v>218</v>
      </c>
      <c r="E3" s="236" t="s">
        <v>420</v>
      </c>
      <c r="F3" s="236" t="s">
        <v>421</v>
      </c>
      <c r="G3" s="236" t="s">
        <v>425</v>
      </c>
      <c r="H3" s="205" t="s">
        <v>219</v>
      </c>
      <c r="I3" s="206" t="s">
        <v>131</v>
      </c>
      <c r="J3" s="207" t="s">
        <v>220</v>
      </c>
      <c r="K3" s="206" t="s">
        <v>131</v>
      </c>
      <c r="L3" s="207" t="s">
        <v>221</v>
      </c>
      <c r="M3" s="206" t="s">
        <v>131</v>
      </c>
      <c r="N3" s="207" t="s">
        <v>222</v>
      </c>
      <c r="O3" s="206" t="s">
        <v>131</v>
      </c>
      <c r="P3" s="207" t="s">
        <v>223</v>
      </c>
      <c r="Q3" s="206" t="s">
        <v>131</v>
      </c>
      <c r="R3" s="207" t="s">
        <v>224</v>
      </c>
      <c r="S3" s="206" t="s">
        <v>131</v>
      </c>
      <c r="T3" s="207" t="s">
        <v>225</v>
      </c>
      <c r="U3" s="206" t="s">
        <v>131</v>
      </c>
      <c r="V3" s="301"/>
      <c r="W3" s="316"/>
      <c r="X3" s="302"/>
      <c r="Y3" s="316"/>
      <c r="Z3" s="208" t="s">
        <v>217</v>
      </c>
      <c r="AA3" s="206" t="s">
        <v>131</v>
      </c>
      <c r="AB3" s="209" t="s">
        <v>399</v>
      </c>
      <c r="AC3" s="206" t="s">
        <v>131</v>
      </c>
      <c r="AD3" s="309"/>
    </row>
    <row r="4" spans="1:30" ht="12.75" customHeight="1">
      <c r="A4" s="210" t="s">
        <v>0</v>
      </c>
      <c r="B4" s="211" t="s">
        <v>15</v>
      </c>
      <c r="C4" s="207">
        <v>1</v>
      </c>
      <c r="D4" s="207">
        <v>2</v>
      </c>
      <c r="E4" s="207">
        <v>3</v>
      </c>
      <c r="F4" s="207">
        <v>4</v>
      </c>
      <c r="G4" s="207">
        <v>5</v>
      </c>
      <c r="H4" s="207">
        <v>6</v>
      </c>
      <c r="I4" s="207">
        <v>7</v>
      </c>
      <c r="J4" s="207">
        <v>8</v>
      </c>
      <c r="K4" s="207">
        <v>9</v>
      </c>
      <c r="L4" s="207">
        <v>10</v>
      </c>
      <c r="M4" s="207">
        <v>11</v>
      </c>
      <c r="N4" s="207">
        <v>12</v>
      </c>
      <c r="O4" s="207">
        <v>13</v>
      </c>
      <c r="P4" s="207">
        <v>14</v>
      </c>
      <c r="Q4" s="207">
        <v>15</v>
      </c>
      <c r="R4" s="207">
        <v>16</v>
      </c>
      <c r="S4" s="207">
        <v>17</v>
      </c>
      <c r="T4" s="207">
        <v>18</v>
      </c>
      <c r="U4" s="207">
        <v>19</v>
      </c>
      <c r="V4" s="207">
        <v>20</v>
      </c>
      <c r="W4" s="217">
        <v>21</v>
      </c>
      <c r="X4" s="207">
        <v>22</v>
      </c>
      <c r="Y4" s="217">
        <v>23</v>
      </c>
      <c r="Z4" s="207">
        <v>24</v>
      </c>
      <c r="AA4" s="207">
        <v>25</v>
      </c>
      <c r="AB4" s="207">
        <v>26</v>
      </c>
      <c r="AC4" s="207">
        <v>27</v>
      </c>
      <c r="AD4" s="207">
        <v>28</v>
      </c>
    </row>
    <row r="5" spans="1:30" ht="10.5" customHeight="1">
      <c r="A5" s="177"/>
      <c r="B5" s="178"/>
      <c r="C5" s="176"/>
      <c r="D5" s="176"/>
      <c r="E5" s="176"/>
      <c r="F5" s="176"/>
      <c r="G5" s="176"/>
      <c r="H5" s="176"/>
      <c r="I5" s="179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80" t="str">
        <f>IF(SUM(J5,L5,N5,P5,R5,T5)=0," ",SUM(J5,L5,N5,P5,R5,T5))</f>
        <v xml:space="preserve"> </v>
      </c>
      <c r="W5" s="179"/>
      <c r="X5" s="180" t="str">
        <f>IF(SUM(K5,M5,O5,Q5,S5,U5)=0," ",SUM(K5,M5,O5,Q5,S5,U5))</f>
        <v xml:space="preserve"> </v>
      </c>
      <c r="Y5" s="247"/>
      <c r="Z5" s="147"/>
      <c r="AA5" s="144"/>
      <c r="AB5" s="144"/>
      <c r="AC5" s="144"/>
      <c r="AD5" s="144"/>
    </row>
    <row r="6" spans="1:30" ht="10.5" customHeight="1">
      <c r="A6" s="177"/>
      <c r="B6" s="178"/>
      <c r="C6" s="176"/>
      <c r="D6" s="176"/>
      <c r="E6" s="176"/>
      <c r="F6" s="176"/>
      <c r="G6" s="176"/>
      <c r="H6" s="176"/>
      <c r="I6" s="179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80" t="str">
        <f t="shared" ref="V6:V69" si="0">IF(SUM(J6,L6,N6,P6,R6,T6)=0," ",SUM(J6,L6,N6,P6,R6,T6))</f>
        <v xml:space="preserve"> </v>
      </c>
      <c r="W6" s="179"/>
      <c r="X6" s="180" t="str">
        <f t="shared" ref="X6:X69" si="1">IF(SUM(K6,M6,O6,Q6,S6,U6)=0," ",SUM(K6,M6,O6,Q6,S6,U6))</f>
        <v xml:space="preserve"> </v>
      </c>
      <c r="Y6" s="247"/>
      <c r="Z6" s="147"/>
      <c r="AA6" s="144"/>
      <c r="AB6" s="144"/>
      <c r="AC6" s="144"/>
      <c r="AD6" s="144"/>
    </row>
    <row r="7" spans="1:30" ht="10.5" customHeight="1">
      <c r="A7" s="177"/>
      <c r="B7" s="178"/>
      <c r="C7" s="176"/>
      <c r="D7" s="176"/>
      <c r="E7" s="176"/>
      <c r="F7" s="176"/>
      <c r="G7" s="176"/>
      <c r="H7" s="176"/>
      <c r="I7" s="179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80" t="str">
        <f t="shared" si="0"/>
        <v xml:space="preserve"> </v>
      </c>
      <c r="W7" s="179"/>
      <c r="X7" s="180" t="str">
        <f t="shared" si="1"/>
        <v xml:space="preserve"> </v>
      </c>
      <c r="Y7" s="247"/>
      <c r="Z7" s="147"/>
      <c r="AA7" s="144"/>
      <c r="AB7" s="144"/>
      <c r="AC7" s="144"/>
      <c r="AD7" s="144"/>
    </row>
    <row r="8" spans="1:30" ht="10.5" customHeight="1">
      <c r="A8" s="177"/>
      <c r="B8" s="178"/>
      <c r="C8" s="176"/>
      <c r="D8" s="176"/>
      <c r="E8" s="176"/>
      <c r="F8" s="176"/>
      <c r="G8" s="176"/>
      <c r="H8" s="176"/>
      <c r="I8" s="179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80" t="str">
        <f t="shared" si="0"/>
        <v xml:space="preserve"> </v>
      </c>
      <c r="W8" s="179"/>
      <c r="X8" s="180" t="str">
        <f t="shared" si="1"/>
        <v xml:space="preserve"> </v>
      </c>
      <c r="Y8" s="247"/>
      <c r="Z8" s="147"/>
      <c r="AA8" s="144"/>
      <c r="AB8" s="144"/>
      <c r="AC8" s="144"/>
      <c r="AD8" s="144"/>
    </row>
    <row r="9" spans="1:30" ht="10.5" customHeight="1">
      <c r="A9" s="177"/>
      <c r="B9" s="178"/>
      <c r="C9" s="176"/>
      <c r="D9" s="176"/>
      <c r="E9" s="176"/>
      <c r="F9" s="176"/>
      <c r="G9" s="176"/>
      <c r="H9" s="176"/>
      <c r="I9" s="179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80" t="str">
        <f t="shared" si="0"/>
        <v xml:space="preserve"> </v>
      </c>
      <c r="W9" s="179"/>
      <c r="X9" s="180" t="str">
        <f>IF(SUM(K9,M9,O9,Q9,S9,U9)=0," ",SUM(K9,M9,O9,Q9,S9,U9))</f>
        <v xml:space="preserve"> </v>
      </c>
      <c r="Y9" s="247"/>
      <c r="Z9" s="147"/>
      <c r="AA9" s="144"/>
      <c r="AB9" s="144"/>
      <c r="AC9" s="144"/>
      <c r="AD9" s="144"/>
    </row>
    <row r="10" spans="1:30" ht="10.5" customHeight="1">
      <c r="A10" s="177"/>
      <c r="B10" s="178"/>
      <c r="C10" s="176"/>
      <c r="D10" s="176"/>
      <c r="E10" s="176"/>
      <c r="F10" s="176"/>
      <c r="G10" s="176"/>
      <c r="H10" s="176"/>
      <c r="I10" s="179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80" t="str">
        <f t="shared" si="0"/>
        <v xml:space="preserve"> </v>
      </c>
      <c r="W10" s="179"/>
      <c r="X10" s="180" t="str">
        <f t="shared" si="1"/>
        <v xml:space="preserve"> </v>
      </c>
      <c r="Y10" s="247"/>
      <c r="Z10" s="147"/>
      <c r="AA10" s="144"/>
      <c r="AB10" s="144"/>
      <c r="AC10" s="144"/>
      <c r="AD10" s="144"/>
    </row>
    <row r="11" spans="1:30" ht="10.5" customHeight="1">
      <c r="A11" s="177"/>
      <c r="B11" s="178"/>
      <c r="C11" s="176"/>
      <c r="D11" s="176"/>
      <c r="E11" s="176"/>
      <c r="F11" s="176"/>
      <c r="G11" s="176"/>
      <c r="H11" s="176"/>
      <c r="I11" s="179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80" t="str">
        <f t="shared" si="0"/>
        <v xml:space="preserve"> </v>
      </c>
      <c r="W11" s="179"/>
      <c r="X11" s="180" t="str">
        <f t="shared" si="1"/>
        <v xml:space="preserve"> </v>
      </c>
      <c r="Y11" s="247"/>
      <c r="Z11" s="147"/>
      <c r="AA11" s="144"/>
      <c r="AB11" s="144"/>
      <c r="AC11" s="144"/>
      <c r="AD11" s="144"/>
    </row>
    <row r="12" spans="1:30" ht="10.5" customHeight="1">
      <c r="A12" s="177"/>
      <c r="B12" s="178"/>
      <c r="C12" s="176"/>
      <c r="D12" s="176"/>
      <c r="E12" s="176"/>
      <c r="F12" s="176"/>
      <c r="G12" s="176"/>
      <c r="H12" s="176"/>
      <c r="I12" s="179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80" t="str">
        <f t="shared" si="0"/>
        <v xml:space="preserve"> </v>
      </c>
      <c r="W12" s="179"/>
      <c r="X12" s="180" t="str">
        <f t="shared" si="1"/>
        <v xml:space="preserve"> </v>
      </c>
      <c r="Y12" s="247"/>
      <c r="Z12" s="147"/>
      <c r="AA12" s="144"/>
      <c r="AB12" s="144"/>
      <c r="AC12" s="144"/>
      <c r="AD12" s="144"/>
    </row>
    <row r="13" spans="1:30" ht="10.5" customHeight="1">
      <c r="A13" s="177"/>
      <c r="B13" s="178"/>
      <c r="C13" s="176"/>
      <c r="D13" s="176"/>
      <c r="E13" s="176"/>
      <c r="F13" s="176"/>
      <c r="G13" s="176"/>
      <c r="H13" s="176"/>
      <c r="I13" s="179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80" t="str">
        <f t="shared" si="0"/>
        <v xml:space="preserve"> </v>
      </c>
      <c r="W13" s="179"/>
      <c r="X13" s="180" t="str">
        <f t="shared" si="1"/>
        <v xml:space="preserve"> </v>
      </c>
      <c r="Y13" s="247"/>
      <c r="Z13" s="147"/>
      <c r="AA13" s="144"/>
      <c r="AB13" s="144"/>
      <c r="AC13" s="144"/>
      <c r="AD13" s="144"/>
    </row>
    <row r="14" spans="1:30" ht="10.5" customHeight="1">
      <c r="A14" s="177"/>
      <c r="B14" s="178"/>
      <c r="C14" s="176"/>
      <c r="D14" s="176"/>
      <c r="E14" s="176"/>
      <c r="F14" s="176"/>
      <c r="G14" s="176"/>
      <c r="H14" s="176"/>
      <c r="I14" s="179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80" t="str">
        <f t="shared" si="0"/>
        <v xml:space="preserve"> </v>
      </c>
      <c r="W14" s="179"/>
      <c r="X14" s="180" t="str">
        <f t="shared" si="1"/>
        <v xml:space="preserve"> </v>
      </c>
      <c r="Y14" s="247"/>
      <c r="Z14" s="147"/>
      <c r="AA14" s="144"/>
      <c r="AB14" s="144"/>
      <c r="AC14" s="144"/>
      <c r="AD14" s="144"/>
    </row>
    <row r="15" spans="1:30" ht="10.5" customHeight="1">
      <c r="A15" s="177"/>
      <c r="B15" s="178"/>
      <c r="C15" s="176"/>
      <c r="D15" s="176"/>
      <c r="E15" s="176"/>
      <c r="F15" s="176"/>
      <c r="G15" s="176"/>
      <c r="H15" s="176"/>
      <c r="I15" s="179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80" t="str">
        <f t="shared" si="0"/>
        <v xml:space="preserve"> </v>
      </c>
      <c r="W15" s="179"/>
      <c r="X15" s="180" t="str">
        <f t="shared" si="1"/>
        <v xml:space="preserve"> </v>
      </c>
      <c r="Y15" s="247"/>
      <c r="Z15" s="147"/>
      <c r="AA15" s="144"/>
      <c r="AB15" s="144"/>
      <c r="AC15" s="144"/>
      <c r="AD15" s="144"/>
    </row>
    <row r="16" spans="1:30" ht="10.5" customHeight="1">
      <c r="A16" s="177"/>
      <c r="B16" s="178"/>
      <c r="C16" s="176"/>
      <c r="D16" s="176"/>
      <c r="E16" s="176"/>
      <c r="F16" s="176"/>
      <c r="G16" s="176"/>
      <c r="H16" s="176"/>
      <c r="I16" s="179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80" t="str">
        <f t="shared" si="0"/>
        <v xml:space="preserve"> </v>
      </c>
      <c r="W16" s="179"/>
      <c r="X16" s="180" t="str">
        <f t="shared" si="1"/>
        <v xml:space="preserve"> </v>
      </c>
      <c r="Y16" s="247"/>
      <c r="Z16" s="147"/>
      <c r="AA16" s="144"/>
      <c r="AB16" s="144"/>
      <c r="AC16" s="144"/>
      <c r="AD16" s="144"/>
    </row>
    <row r="17" spans="1:30" ht="10.5" customHeight="1">
      <c r="A17" s="177"/>
      <c r="B17" s="178"/>
      <c r="C17" s="176"/>
      <c r="D17" s="176"/>
      <c r="E17" s="176"/>
      <c r="F17" s="176"/>
      <c r="G17" s="176"/>
      <c r="H17" s="176"/>
      <c r="I17" s="179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80" t="str">
        <f t="shared" si="0"/>
        <v xml:space="preserve"> </v>
      </c>
      <c r="W17" s="179"/>
      <c r="X17" s="180" t="str">
        <f t="shared" si="1"/>
        <v xml:space="preserve"> </v>
      </c>
      <c r="Y17" s="247"/>
      <c r="Z17" s="147"/>
      <c r="AA17" s="144"/>
      <c r="AB17" s="144"/>
      <c r="AC17" s="144"/>
      <c r="AD17" s="144"/>
    </row>
    <row r="18" spans="1:30" ht="10.5" customHeight="1">
      <c r="A18" s="177"/>
      <c r="B18" s="178"/>
      <c r="C18" s="176"/>
      <c r="D18" s="176"/>
      <c r="E18" s="176"/>
      <c r="F18" s="176"/>
      <c r="G18" s="176"/>
      <c r="H18" s="176"/>
      <c r="I18" s="179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80" t="str">
        <f t="shared" si="0"/>
        <v xml:space="preserve"> </v>
      </c>
      <c r="W18" s="179"/>
      <c r="X18" s="180" t="str">
        <f t="shared" si="1"/>
        <v xml:space="preserve"> </v>
      </c>
      <c r="Y18" s="247"/>
      <c r="Z18" s="147"/>
      <c r="AA18" s="144"/>
      <c r="AB18" s="144"/>
      <c r="AC18" s="144"/>
      <c r="AD18" s="144"/>
    </row>
    <row r="19" spans="1:30" ht="10.5" customHeight="1">
      <c r="A19" s="177"/>
      <c r="B19" s="178"/>
      <c r="C19" s="176"/>
      <c r="D19" s="176"/>
      <c r="E19" s="176"/>
      <c r="F19" s="176"/>
      <c r="G19" s="176"/>
      <c r="H19" s="176"/>
      <c r="I19" s="179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80" t="str">
        <f t="shared" si="0"/>
        <v xml:space="preserve"> </v>
      </c>
      <c r="W19" s="179"/>
      <c r="X19" s="180" t="str">
        <f t="shared" si="1"/>
        <v xml:space="preserve"> </v>
      </c>
      <c r="Y19" s="247"/>
      <c r="Z19" s="147"/>
      <c r="AA19" s="144"/>
      <c r="AB19" s="144"/>
      <c r="AC19" s="144"/>
      <c r="AD19" s="144"/>
    </row>
    <row r="20" spans="1:30" ht="10.5" customHeight="1">
      <c r="A20" s="177"/>
      <c r="B20" s="178"/>
      <c r="C20" s="176"/>
      <c r="D20" s="176"/>
      <c r="E20" s="176"/>
      <c r="F20" s="176"/>
      <c r="G20" s="176"/>
      <c r="H20" s="176"/>
      <c r="I20" s="179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80" t="str">
        <f t="shared" si="0"/>
        <v xml:space="preserve"> </v>
      </c>
      <c r="W20" s="179"/>
      <c r="X20" s="180" t="str">
        <f t="shared" si="1"/>
        <v xml:space="preserve"> </v>
      </c>
      <c r="Y20" s="247"/>
      <c r="Z20" s="147"/>
      <c r="AA20" s="144"/>
      <c r="AB20" s="144"/>
      <c r="AC20" s="144"/>
      <c r="AD20" s="144"/>
    </row>
    <row r="21" spans="1:30" ht="10.5" customHeight="1">
      <c r="A21" s="177"/>
      <c r="B21" s="178"/>
      <c r="C21" s="176"/>
      <c r="D21" s="176"/>
      <c r="E21" s="176"/>
      <c r="F21" s="176"/>
      <c r="G21" s="176"/>
      <c r="H21" s="176"/>
      <c r="I21" s="179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80" t="str">
        <f t="shared" si="0"/>
        <v xml:space="preserve"> </v>
      </c>
      <c r="W21" s="179"/>
      <c r="X21" s="180" t="str">
        <f t="shared" si="1"/>
        <v xml:space="preserve"> </v>
      </c>
      <c r="Y21" s="247"/>
      <c r="Z21" s="147"/>
      <c r="AA21" s="144"/>
      <c r="AB21" s="144"/>
      <c r="AC21" s="144"/>
      <c r="AD21" s="144"/>
    </row>
    <row r="22" spans="1:30" ht="10.5" customHeight="1">
      <c r="A22" s="177"/>
      <c r="B22" s="178"/>
      <c r="C22" s="176"/>
      <c r="D22" s="176"/>
      <c r="E22" s="176"/>
      <c r="F22" s="176"/>
      <c r="G22" s="176"/>
      <c r="H22" s="176"/>
      <c r="I22" s="179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80" t="str">
        <f t="shared" si="0"/>
        <v xml:space="preserve"> </v>
      </c>
      <c r="W22" s="179"/>
      <c r="X22" s="180" t="str">
        <f t="shared" si="1"/>
        <v xml:space="preserve"> </v>
      </c>
      <c r="Y22" s="247"/>
      <c r="Z22" s="147"/>
      <c r="AA22" s="144"/>
      <c r="AB22" s="144"/>
      <c r="AC22" s="144"/>
      <c r="AD22" s="144"/>
    </row>
    <row r="23" spans="1:30" ht="10.5" customHeight="1">
      <c r="A23" s="177"/>
      <c r="B23" s="178"/>
      <c r="C23" s="176"/>
      <c r="D23" s="176"/>
      <c r="E23" s="176"/>
      <c r="F23" s="176"/>
      <c r="G23" s="176"/>
      <c r="H23" s="176"/>
      <c r="I23" s="179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80" t="str">
        <f t="shared" si="0"/>
        <v xml:space="preserve"> </v>
      </c>
      <c r="W23" s="179"/>
      <c r="X23" s="180" t="str">
        <f t="shared" si="1"/>
        <v xml:space="preserve"> </v>
      </c>
      <c r="Y23" s="247"/>
      <c r="Z23" s="147"/>
      <c r="AA23" s="144"/>
      <c r="AB23" s="144"/>
      <c r="AC23" s="144"/>
      <c r="AD23" s="144"/>
    </row>
    <row r="24" spans="1:30" ht="10.5" customHeight="1">
      <c r="A24" s="177"/>
      <c r="B24" s="178"/>
      <c r="C24" s="176"/>
      <c r="D24" s="176"/>
      <c r="E24" s="176"/>
      <c r="F24" s="176"/>
      <c r="G24" s="176"/>
      <c r="H24" s="176"/>
      <c r="I24" s="179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80" t="str">
        <f t="shared" si="0"/>
        <v xml:space="preserve"> </v>
      </c>
      <c r="W24" s="179"/>
      <c r="X24" s="180" t="str">
        <f t="shared" si="1"/>
        <v xml:space="preserve"> </v>
      </c>
      <c r="Y24" s="247"/>
      <c r="Z24" s="147"/>
      <c r="AA24" s="144"/>
      <c r="AB24" s="144"/>
      <c r="AC24" s="144"/>
      <c r="AD24" s="144"/>
    </row>
    <row r="25" spans="1:30" ht="10.5" customHeight="1">
      <c r="A25" s="177"/>
      <c r="B25" s="178"/>
      <c r="C25" s="176"/>
      <c r="D25" s="176"/>
      <c r="E25" s="176"/>
      <c r="F25" s="176"/>
      <c r="G25" s="176"/>
      <c r="H25" s="176"/>
      <c r="I25" s="179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80" t="str">
        <f t="shared" si="0"/>
        <v xml:space="preserve"> </v>
      </c>
      <c r="W25" s="179"/>
      <c r="X25" s="180" t="str">
        <f t="shared" si="1"/>
        <v xml:space="preserve"> </v>
      </c>
      <c r="Y25" s="247"/>
      <c r="Z25" s="147"/>
      <c r="AA25" s="144"/>
      <c r="AB25" s="144"/>
      <c r="AC25" s="144"/>
      <c r="AD25" s="144"/>
    </row>
    <row r="26" spans="1:30" ht="10.5" customHeight="1">
      <c r="A26" s="177"/>
      <c r="B26" s="178"/>
      <c r="C26" s="176"/>
      <c r="D26" s="176"/>
      <c r="E26" s="176"/>
      <c r="F26" s="176"/>
      <c r="G26" s="176"/>
      <c r="H26" s="176"/>
      <c r="I26" s="179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80" t="str">
        <f t="shared" si="0"/>
        <v xml:space="preserve"> </v>
      </c>
      <c r="W26" s="179"/>
      <c r="X26" s="180" t="str">
        <f t="shared" si="1"/>
        <v xml:space="preserve"> </v>
      </c>
      <c r="Y26" s="247"/>
      <c r="Z26" s="147"/>
      <c r="AA26" s="144"/>
      <c r="AB26" s="144"/>
      <c r="AC26" s="144"/>
      <c r="AD26" s="144"/>
    </row>
    <row r="27" spans="1:30" ht="10.5" customHeight="1">
      <c r="A27" s="177"/>
      <c r="B27" s="178"/>
      <c r="C27" s="176"/>
      <c r="D27" s="176"/>
      <c r="E27" s="176"/>
      <c r="F27" s="176"/>
      <c r="G27" s="176"/>
      <c r="H27" s="176"/>
      <c r="I27" s="179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80" t="str">
        <f t="shared" si="0"/>
        <v xml:space="preserve"> </v>
      </c>
      <c r="W27" s="179"/>
      <c r="X27" s="180" t="str">
        <f t="shared" si="1"/>
        <v xml:space="preserve"> </v>
      </c>
      <c r="Y27" s="247"/>
      <c r="Z27" s="147"/>
      <c r="AA27" s="144"/>
      <c r="AB27" s="144"/>
      <c r="AC27" s="144"/>
      <c r="AD27" s="144"/>
    </row>
    <row r="28" spans="1:30" ht="10.5" customHeight="1">
      <c r="A28" s="177"/>
      <c r="B28" s="178"/>
      <c r="C28" s="176"/>
      <c r="D28" s="176"/>
      <c r="E28" s="176"/>
      <c r="F28" s="176"/>
      <c r="G28" s="176"/>
      <c r="H28" s="176"/>
      <c r="I28" s="179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80" t="str">
        <f t="shared" si="0"/>
        <v xml:space="preserve"> </v>
      </c>
      <c r="W28" s="179"/>
      <c r="X28" s="180" t="str">
        <f t="shared" si="1"/>
        <v xml:space="preserve"> </v>
      </c>
      <c r="Y28" s="247"/>
      <c r="Z28" s="147"/>
      <c r="AA28" s="144"/>
      <c r="AB28" s="144"/>
      <c r="AC28" s="144"/>
      <c r="AD28" s="144"/>
    </row>
    <row r="29" spans="1:30" ht="10.5" customHeight="1">
      <c r="A29" s="177"/>
      <c r="B29" s="178"/>
      <c r="C29" s="176"/>
      <c r="D29" s="176"/>
      <c r="E29" s="176"/>
      <c r="F29" s="176"/>
      <c r="G29" s="176"/>
      <c r="H29" s="176"/>
      <c r="I29" s="179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80" t="str">
        <f t="shared" si="0"/>
        <v xml:space="preserve"> </v>
      </c>
      <c r="W29" s="179"/>
      <c r="X29" s="180" t="str">
        <f t="shared" si="1"/>
        <v xml:space="preserve"> </v>
      </c>
      <c r="Y29" s="247"/>
      <c r="Z29" s="147"/>
      <c r="AA29" s="144"/>
      <c r="AB29" s="144"/>
      <c r="AC29" s="144"/>
      <c r="AD29" s="144"/>
    </row>
    <row r="30" spans="1:30" ht="10.5" customHeight="1">
      <c r="A30" s="177"/>
      <c r="B30" s="178"/>
      <c r="C30" s="176"/>
      <c r="D30" s="176"/>
      <c r="E30" s="176"/>
      <c r="F30" s="176"/>
      <c r="G30" s="176"/>
      <c r="H30" s="176"/>
      <c r="I30" s="179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80" t="str">
        <f t="shared" si="0"/>
        <v xml:space="preserve"> </v>
      </c>
      <c r="W30" s="179"/>
      <c r="X30" s="180" t="str">
        <f t="shared" si="1"/>
        <v xml:space="preserve"> </v>
      </c>
      <c r="Y30" s="247"/>
      <c r="Z30" s="147"/>
      <c r="AA30" s="144"/>
      <c r="AB30" s="144"/>
      <c r="AC30" s="144"/>
      <c r="AD30" s="144"/>
    </row>
    <row r="31" spans="1:30" ht="10.5" customHeight="1">
      <c r="A31" s="177"/>
      <c r="B31" s="178"/>
      <c r="C31" s="176"/>
      <c r="D31" s="176"/>
      <c r="E31" s="176"/>
      <c r="F31" s="176"/>
      <c r="G31" s="176"/>
      <c r="H31" s="176"/>
      <c r="I31" s="179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80" t="str">
        <f t="shared" si="0"/>
        <v xml:space="preserve"> </v>
      </c>
      <c r="W31" s="179"/>
      <c r="X31" s="180" t="str">
        <f t="shared" si="1"/>
        <v xml:space="preserve"> </v>
      </c>
      <c r="Y31" s="247"/>
      <c r="Z31" s="147"/>
      <c r="AA31" s="144"/>
      <c r="AB31" s="144"/>
      <c r="AC31" s="144"/>
      <c r="AD31" s="144"/>
    </row>
    <row r="32" spans="1:30" ht="10.5" customHeight="1">
      <c r="A32" s="177"/>
      <c r="B32" s="178"/>
      <c r="C32" s="176"/>
      <c r="D32" s="176"/>
      <c r="E32" s="176"/>
      <c r="F32" s="176"/>
      <c r="G32" s="176"/>
      <c r="H32" s="176"/>
      <c r="I32" s="179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80" t="str">
        <f t="shared" si="0"/>
        <v xml:space="preserve"> </v>
      </c>
      <c r="W32" s="179"/>
      <c r="X32" s="180" t="str">
        <f t="shared" si="1"/>
        <v xml:space="preserve"> </v>
      </c>
      <c r="Y32" s="247"/>
      <c r="Z32" s="147"/>
      <c r="AA32" s="144"/>
      <c r="AB32" s="144"/>
      <c r="AC32" s="144"/>
      <c r="AD32" s="144"/>
    </row>
    <row r="33" spans="1:30" ht="10.5" customHeight="1">
      <c r="A33" s="177"/>
      <c r="B33" s="178"/>
      <c r="C33" s="176"/>
      <c r="D33" s="176"/>
      <c r="E33" s="176"/>
      <c r="F33" s="176"/>
      <c r="G33" s="176"/>
      <c r="H33" s="176"/>
      <c r="I33" s="179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80" t="str">
        <f t="shared" si="0"/>
        <v xml:space="preserve"> </v>
      </c>
      <c r="W33" s="179"/>
      <c r="X33" s="180" t="str">
        <f t="shared" si="1"/>
        <v xml:space="preserve"> </v>
      </c>
      <c r="Y33" s="247"/>
      <c r="Z33" s="147"/>
      <c r="AA33" s="144"/>
      <c r="AB33" s="144"/>
      <c r="AC33" s="144"/>
      <c r="AD33" s="144"/>
    </row>
    <row r="34" spans="1:30" ht="10.5" customHeight="1">
      <c r="A34" s="177"/>
      <c r="B34" s="178"/>
      <c r="C34" s="176"/>
      <c r="D34" s="176"/>
      <c r="E34" s="176"/>
      <c r="F34" s="176"/>
      <c r="G34" s="176"/>
      <c r="H34" s="176"/>
      <c r="I34" s="179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80" t="str">
        <f t="shared" si="0"/>
        <v xml:space="preserve"> </v>
      </c>
      <c r="W34" s="179"/>
      <c r="X34" s="180" t="str">
        <f t="shared" si="1"/>
        <v xml:space="preserve"> </v>
      </c>
      <c r="Y34" s="247"/>
      <c r="Z34" s="147"/>
      <c r="AA34" s="144"/>
      <c r="AB34" s="144"/>
      <c r="AC34" s="144"/>
      <c r="AD34" s="144"/>
    </row>
    <row r="35" spans="1:30" ht="10.5" customHeight="1">
      <c r="A35" s="177"/>
      <c r="B35" s="178"/>
      <c r="C35" s="176"/>
      <c r="D35" s="176"/>
      <c r="E35" s="176"/>
      <c r="F35" s="176"/>
      <c r="G35" s="176"/>
      <c r="H35" s="176"/>
      <c r="I35" s="179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80" t="str">
        <f t="shared" si="0"/>
        <v xml:space="preserve"> </v>
      </c>
      <c r="W35" s="179"/>
      <c r="X35" s="180" t="str">
        <f t="shared" si="1"/>
        <v xml:space="preserve"> </v>
      </c>
      <c r="Y35" s="247"/>
      <c r="Z35" s="147"/>
      <c r="AA35" s="144"/>
      <c r="AB35" s="144"/>
      <c r="AC35" s="144"/>
      <c r="AD35" s="144"/>
    </row>
    <row r="36" spans="1:30" ht="10.5" customHeight="1">
      <c r="A36" s="177"/>
      <c r="B36" s="178"/>
      <c r="C36" s="176"/>
      <c r="D36" s="176"/>
      <c r="E36" s="176"/>
      <c r="F36" s="176"/>
      <c r="G36" s="176"/>
      <c r="H36" s="176"/>
      <c r="I36" s="179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80" t="str">
        <f t="shared" si="0"/>
        <v xml:space="preserve"> </v>
      </c>
      <c r="W36" s="179"/>
      <c r="X36" s="180" t="str">
        <f t="shared" si="1"/>
        <v xml:space="preserve"> </v>
      </c>
      <c r="Y36" s="247"/>
      <c r="Z36" s="147"/>
      <c r="AA36" s="144"/>
      <c r="AB36" s="144"/>
      <c r="AC36" s="144"/>
      <c r="AD36" s="144"/>
    </row>
    <row r="37" spans="1:30" ht="10.5" customHeight="1">
      <c r="A37" s="177"/>
      <c r="B37" s="178"/>
      <c r="C37" s="176"/>
      <c r="D37" s="176"/>
      <c r="E37" s="176"/>
      <c r="F37" s="176"/>
      <c r="G37" s="176"/>
      <c r="H37" s="176"/>
      <c r="I37" s="179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80" t="str">
        <f t="shared" si="0"/>
        <v xml:space="preserve"> </v>
      </c>
      <c r="W37" s="179"/>
      <c r="X37" s="180" t="str">
        <f t="shared" si="1"/>
        <v xml:space="preserve"> </v>
      </c>
      <c r="Y37" s="247"/>
      <c r="Z37" s="147"/>
      <c r="AA37" s="144"/>
      <c r="AB37" s="144"/>
      <c r="AC37" s="144"/>
      <c r="AD37" s="144"/>
    </row>
    <row r="38" spans="1:30" ht="10.5" customHeight="1">
      <c r="A38" s="177"/>
      <c r="B38" s="178"/>
      <c r="C38" s="176"/>
      <c r="D38" s="176"/>
      <c r="E38" s="176"/>
      <c r="F38" s="176"/>
      <c r="G38" s="176"/>
      <c r="H38" s="176"/>
      <c r="I38" s="179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80" t="str">
        <f t="shared" si="0"/>
        <v xml:space="preserve"> </v>
      </c>
      <c r="W38" s="179"/>
      <c r="X38" s="180" t="str">
        <f t="shared" si="1"/>
        <v xml:space="preserve"> </v>
      </c>
      <c r="Y38" s="247"/>
      <c r="Z38" s="147"/>
      <c r="AA38" s="144"/>
      <c r="AB38" s="144"/>
      <c r="AC38" s="144"/>
      <c r="AD38" s="144"/>
    </row>
    <row r="39" spans="1:30" ht="10.5" customHeight="1">
      <c r="A39" s="177"/>
      <c r="B39" s="178"/>
      <c r="C39" s="176"/>
      <c r="D39" s="176"/>
      <c r="E39" s="176"/>
      <c r="F39" s="176"/>
      <c r="G39" s="176"/>
      <c r="H39" s="176"/>
      <c r="I39" s="179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80" t="str">
        <f t="shared" si="0"/>
        <v xml:space="preserve"> </v>
      </c>
      <c r="W39" s="179"/>
      <c r="X39" s="180" t="str">
        <f t="shared" si="1"/>
        <v xml:space="preserve"> </v>
      </c>
      <c r="Y39" s="247"/>
      <c r="Z39" s="147"/>
      <c r="AA39" s="144"/>
      <c r="AB39" s="144"/>
      <c r="AC39" s="144"/>
      <c r="AD39" s="144"/>
    </row>
    <row r="40" spans="1:30" ht="10.5" customHeight="1">
      <c r="A40" s="177"/>
      <c r="B40" s="178"/>
      <c r="C40" s="176"/>
      <c r="D40" s="176"/>
      <c r="E40" s="176"/>
      <c r="F40" s="176"/>
      <c r="G40" s="176"/>
      <c r="H40" s="176"/>
      <c r="I40" s="179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80" t="str">
        <f t="shared" si="0"/>
        <v xml:space="preserve"> </v>
      </c>
      <c r="W40" s="179"/>
      <c r="X40" s="180" t="str">
        <f t="shared" si="1"/>
        <v xml:space="preserve"> </v>
      </c>
      <c r="Y40" s="247"/>
      <c r="Z40" s="147"/>
      <c r="AA40" s="144"/>
      <c r="AB40" s="144"/>
      <c r="AC40" s="144"/>
      <c r="AD40" s="144"/>
    </row>
    <row r="41" spans="1:30" ht="10.5" customHeight="1">
      <c r="A41" s="177"/>
      <c r="B41" s="178"/>
      <c r="C41" s="176"/>
      <c r="D41" s="176"/>
      <c r="E41" s="176"/>
      <c r="F41" s="176"/>
      <c r="G41" s="176"/>
      <c r="H41" s="176"/>
      <c r="I41" s="179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80" t="str">
        <f t="shared" si="0"/>
        <v xml:space="preserve"> </v>
      </c>
      <c r="W41" s="179"/>
      <c r="X41" s="180" t="str">
        <f t="shared" si="1"/>
        <v xml:space="preserve"> </v>
      </c>
      <c r="Y41" s="247"/>
      <c r="Z41" s="147"/>
      <c r="AA41" s="144"/>
      <c r="AB41" s="144"/>
      <c r="AC41" s="144"/>
      <c r="AD41" s="144"/>
    </row>
    <row r="42" spans="1:30" ht="10.5" customHeight="1">
      <c r="A42" s="177"/>
      <c r="B42" s="178"/>
      <c r="C42" s="176"/>
      <c r="D42" s="176"/>
      <c r="E42" s="176"/>
      <c r="F42" s="176"/>
      <c r="G42" s="176"/>
      <c r="H42" s="176"/>
      <c r="I42" s="179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80" t="str">
        <f t="shared" si="0"/>
        <v xml:space="preserve"> </v>
      </c>
      <c r="W42" s="179"/>
      <c r="X42" s="180" t="str">
        <f t="shared" si="1"/>
        <v xml:space="preserve"> </v>
      </c>
      <c r="Y42" s="247"/>
      <c r="Z42" s="147"/>
      <c r="AA42" s="144"/>
      <c r="AB42" s="144"/>
      <c r="AC42" s="144"/>
      <c r="AD42" s="144"/>
    </row>
    <row r="43" spans="1:30" ht="10.5" customHeight="1">
      <c r="A43" s="177"/>
      <c r="B43" s="178"/>
      <c r="C43" s="176"/>
      <c r="D43" s="176"/>
      <c r="E43" s="176"/>
      <c r="F43" s="176"/>
      <c r="G43" s="176"/>
      <c r="H43" s="176"/>
      <c r="I43" s="179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80" t="str">
        <f t="shared" si="0"/>
        <v xml:space="preserve"> </v>
      </c>
      <c r="W43" s="179"/>
      <c r="X43" s="180" t="str">
        <f t="shared" si="1"/>
        <v xml:space="preserve"> </v>
      </c>
      <c r="Y43" s="247"/>
      <c r="Z43" s="147"/>
      <c r="AA43" s="144"/>
      <c r="AB43" s="144"/>
      <c r="AC43" s="144"/>
      <c r="AD43" s="144"/>
    </row>
    <row r="44" spans="1:30" ht="10.5" customHeight="1">
      <c r="A44" s="177"/>
      <c r="B44" s="178"/>
      <c r="C44" s="176"/>
      <c r="D44" s="176"/>
      <c r="E44" s="176"/>
      <c r="F44" s="176"/>
      <c r="G44" s="176"/>
      <c r="H44" s="176"/>
      <c r="I44" s="179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80" t="str">
        <f t="shared" si="0"/>
        <v xml:space="preserve"> </v>
      </c>
      <c r="W44" s="179"/>
      <c r="X44" s="180" t="str">
        <f t="shared" si="1"/>
        <v xml:space="preserve"> </v>
      </c>
      <c r="Y44" s="247"/>
      <c r="Z44" s="147"/>
      <c r="AA44" s="144"/>
      <c r="AB44" s="144"/>
      <c r="AC44" s="144"/>
      <c r="AD44" s="144"/>
    </row>
    <row r="45" spans="1:30" ht="10.5" customHeight="1">
      <c r="A45" s="177"/>
      <c r="B45" s="178"/>
      <c r="C45" s="176"/>
      <c r="D45" s="176"/>
      <c r="E45" s="176"/>
      <c r="F45" s="176"/>
      <c r="G45" s="176"/>
      <c r="H45" s="176"/>
      <c r="I45" s="179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80" t="str">
        <f t="shared" si="0"/>
        <v xml:space="preserve"> </v>
      </c>
      <c r="W45" s="179"/>
      <c r="X45" s="180" t="str">
        <f t="shared" si="1"/>
        <v xml:space="preserve"> </v>
      </c>
      <c r="Y45" s="247"/>
      <c r="Z45" s="147"/>
      <c r="AA45" s="144"/>
      <c r="AB45" s="144"/>
      <c r="AC45" s="144"/>
      <c r="AD45" s="144"/>
    </row>
    <row r="46" spans="1:30" ht="10.5" customHeight="1">
      <c r="A46" s="177"/>
      <c r="B46" s="178"/>
      <c r="C46" s="176"/>
      <c r="D46" s="176"/>
      <c r="E46" s="176"/>
      <c r="F46" s="176"/>
      <c r="G46" s="176"/>
      <c r="H46" s="176"/>
      <c r="I46" s="179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80" t="str">
        <f t="shared" si="0"/>
        <v xml:space="preserve"> </v>
      </c>
      <c r="W46" s="179"/>
      <c r="X46" s="180" t="str">
        <f t="shared" si="1"/>
        <v xml:space="preserve"> </v>
      </c>
      <c r="Y46" s="247"/>
      <c r="Z46" s="147"/>
      <c r="AA46" s="144"/>
      <c r="AB46" s="144"/>
      <c r="AC46" s="144"/>
      <c r="AD46" s="144"/>
    </row>
    <row r="47" spans="1:30" ht="10.5" customHeight="1">
      <c r="A47" s="177"/>
      <c r="B47" s="178"/>
      <c r="C47" s="176"/>
      <c r="D47" s="176"/>
      <c r="E47" s="176"/>
      <c r="F47" s="176"/>
      <c r="G47" s="176"/>
      <c r="H47" s="176"/>
      <c r="I47" s="179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80" t="str">
        <f t="shared" si="0"/>
        <v xml:space="preserve"> </v>
      </c>
      <c r="W47" s="179"/>
      <c r="X47" s="180" t="str">
        <f t="shared" si="1"/>
        <v xml:space="preserve"> </v>
      </c>
      <c r="Y47" s="247"/>
      <c r="Z47" s="147"/>
      <c r="AA47" s="144"/>
      <c r="AB47" s="144"/>
      <c r="AC47" s="144"/>
      <c r="AD47" s="144"/>
    </row>
    <row r="48" spans="1:30" ht="10.5" customHeight="1">
      <c r="A48" s="177"/>
      <c r="B48" s="178"/>
      <c r="C48" s="176"/>
      <c r="D48" s="176"/>
      <c r="E48" s="176"/>
      <c r="F48" s="176"/>
      <c r="G48" s="176"/>
      <c r="H48" s="176"/>
      <c r="I48" s="179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80" t="str">
        <f t="shared" si="0"/>
        <v xml:space="preserve"> </v>
      </c>
      <c r="W48" s="179"/>
      <c r="X48" s="180" t="str">
        <f t="shared" si="1"/>
        <v xml:space="preserve"> </v>
      </c>
      <c r="Y48" s="247"/>
      <c r="Z48" s="147"/>
      <c r="AA48" s="144"/>
      <c r="AB48" s="144"/>
      <c r="AC48" s="144"/>
      <c r="AD48" s="144"/>
    </row>
    <row r="49" spans="1:30" ht="10.5" customHeight="1">
      <c r="A49" s="177"/>
      <c r="B49" s="178"/>
      <c r="C49" s="176"/>
      <c r="D49" s="176"/>
      <c r="E49" s="176"/>
      <c r="F49" s="176"/>
      <c r="G49" s="176"/>
      <c r="H49" s="176"/>
      <c r="I49" s="179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80" t="str">
        <f t="shared" si="0"/>
        <v xml:space="preserve"> </v>
      </c>
      <c r="W49" s="179"/>
      <c r="X49" s="180" t="str">
        <f t="shared" si="1"/>
        <v xml:space="preserve"> </v>
      </c>
      <c r="Y49" s="247"/>
      <c r="Z49" s="147"/>
      <c r="AA49" s="144"/>
      <c r="AB49" s="144"/>
      <c r="AC49" s="144"/>
      <c r="AD49" s="144"/>
    </row>
    <row r="50" spans="1:30" ht="10.5" customHeight="1">
      <c r="A50" s="177"/>
      <c r="B50" s="178"/>
      <c r="C50" s="176"/>
      <c r="D50" s="176"/>
      <c r="E50" s="176"/>
      <c r="F50" s="176"/>
      <c r="G50" s="176"/>
      <c r="H50" s="176"/>
      <c r="I50" s="179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80" t="str">
        <f t="shared" si="0"/>
        <v xml:space="preserve"> </v>
      </c>
      <c r="W50" s="179"/>
      <c r="X50" s="180" t="str">
        <f t="shared" si="1"/>
        <v xml:space="preserve"> </v>
      </c>
      <c r="Y50" s="247"/>
      <c r="Z50" s="147"/>
      <c r="AA50" s="144"/>
      <c r="AB50" s="144"/>
      <c r="AC50" s="144"/>
      <c r="AD50" s="144"/>
    </row>
    <row r="51" spans="1:30" ht="10.5" customHeight="1">
      <c r="A51" s="177"/>
      <c r="B51" s="178"/>
      <c r="C51" s="176"/>
      <c r="D51" s="176"/>
      <c r="E51" s="176"/>
      <c r="F51" s="176"/>
      <c r="G51" s="176"/>
      <c r="H51" s="176"/>
      <c r="I51" s="179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80" t="str">
        <f t="shared" si="0"/>
        <v xml:space="preserve"> </v>
      </c>
      <c r="W51" s="179"/>
      <c r="X51" s="180" t="str">
        <f t="shared" si="1"/>
        <v xml:space="preserve"> </v>
      </c>
      <c r="Y51" s="247"/>
      <c r="Z51" s="147"/>
      <c r="AA51" s="144"/>
      <c r="AB51" s="144"/>
      <c r="AC51" s="144"/>
      <c r="AD51" s="144"/>
    </row>
    <row r="52" spans="1:30" ht="10.5" customHeight="1">
      <c r="A52" s="177"/>
      <c r="B52" s="178"/>
      <c r="C52" s="176"/>
      <c r="D52" s="176"/>
      <c r="E52" s="176"/>
      <c r="F52" s="176"/>
      <c r="G52" s="176"/>
      <c r="H52" s="176"/>
      <c r="I52" s="179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80" t="str">
        <f t="shared" si="0"/>
        <v xml:space="preserve"> </v>
      </c>
      <c r="W52" s="179"/>
      <c r="X52" s="180" t="str">
        <f t="shared" si="1"/>
        <v xml:space="preserve"> </v>
      </c>
      <c r="Y52" s="247"/>
      <c r="Z52" s="147"/>
      <c r="AA52" s="144"/>
      <c r="AB52" s="144"/>
      <c r="AC52" s="144"/>
      <c r="AD52" s="144"/>
    </row>
    <row r="53" spans="1:30" ht="10.5" customHeight="1">
      <c r="A53" s="177"/>
      <c r="B53" s="178"/>
      <c r="C53" s="176"/>
      <c r="D53" s="176"/>
      <c r="E53" s="176"/>
      <c r="F53" s="176"/>
      <c r="G53" s="176"/>
      <c r="H53" s="176"/>
      <c r="I53" s="179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80" t="str">
        <f t="shared" si="0"/>
        <v xml:space="preserve"> </v>
      </c>
      <c r="W53" s="179"/>
      <c r="X53" s="180" t="str">
        <f t="shared" si="1"/>
        <v xml:space="preserve"> </v>
      </c>
      <c r="Y53" s="247"/>
      <c r="Z53" s="147"/>
      <c r="AA53" s="144"/>
      <c r="AB53" s="144"/>
      <c r="AC53" s="144"/>
      <c r="AD53" s="144"/>
    </row>
    <row r="54" spans="1:30" ht="10.5" customHeight="1">
      <c r="A54" s="177"/>
      <c r="B54" s="178"/>
      <c r="C54" s="176"/>
      <c r="D54" s="176"/>
      <c r="E54" s="176"/>
      <c r="F54" s="176"/>
      <c r="G54" s="176"/>
      <c r="H54" s="176"/>
      <c r="I54" s="179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80" t="str">
        <f t="shared" si="0"/>
        <v xml:space="preserve"> </v>
      </c>
      <c r="W54" s="179"/>
      <c r="X54" s="180" t="str">
        <f t="shared" si="1"/>
        <v xml:space="preserve"> </v>
      </c>
      <c r="Y54" s="247"/>
      <c r="Z54" s="147"/>
      <c r="AA54" s="144"/>
      <c r="AB54" s="144"/>
      <c r="AC54" s="144"/>
      <c r="AD54" s="144"/>
    </row>
    <row r="55" spans="1:30" ht="10.5" customHeight="1">
      <c r="A55" s="177"/>
      <c r="B55" s="178"/>
      <c r="C55" s="176"/>
      <c r="D55" s="176"/>
      <c r="E55" s="176"/>
      <c r="F55" s="176"/>
      <c r="G55" s="176"/>
      <c r="H55" s="176"/>
      <c r="I55" s="179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80" t="str">
        <f t="shared" si="0"/>
        <v xml:space="preserve"> </v>
      </c>
      <c r="W55" s="179"/>
      <c r="X55" s="180" t="str">
        <f t="shared" si="1"/>
        <v xml:space="preserve"> </v>
      </c>
      <c r="Y55" s="247"/>
      <c r="Z55" s="147"/>
      <c r="AA55" s="144"/>
      <c r="AB55" s="144"/>
      <c r="AC55" s="144"/>
      <c r="AD55" s="144"/>
    </row>
    <row r="56" spans="1:30" ht="10.5" customHeight="1">
      <c r="A56" s="177"/>
      <c r="B56" s="178"/>
      <c r="C56" s="176"/>
      <c r="D56" s="176"/>
      <c r="E56" s="176"/>
      <c r="F56" s="176"/>
      <c r="G56" s="176"/>
      <c r="H56" s="176"/>
      <c r="I56" s="179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80" t="str">
        <f t="shared" si="0"/>
        <v xml:space="preserve"> </v>
      </c>
      <c r="W56" s="179"/>
      <c r="X56" s="180" t="str">
        <f t="shared" si="1"/>
        <v xml:space="preserve"> </v>
      </c>
      <c r="Y56" s="247"/>
      <c r="Z56" s="147"/>
      <c r="AA56" s="144"/>
      <c r="AB56" s="144"/>
      <c r="AC56" s="144"/>
      <c r="AD56" s="144"/>
    </row>
    <row r="57" spans="1:30" ht="10.5" customHeight="1">
      <c r="A57" s="177"/>
      <c r="B57" s="178"/>
      <c r="C57" s="176"/>
      <c r="D57" s="176"/>
      <c r="E57" s="176"/>
      <c r="F57" s="176"/>
      <c r="G57" s="176"/>
      <c r="H57" s="176"/>
      <c r="I57" s="179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80" t="str">
        <f t="shared" si="0"/>
        <v xml:space="preserve"> </v>
      </c>
      <c r="W57" s="179"/>
      <c r="X57" s="180" t="str">
        <f t="shared" si="1"/>
        <v xml:space="preserve"> </v>
      </c>
      <c r="Y57" s="247"/>
      <c r="Z57" s="147"/>
      <c r="AA57" s="144"/>
      <c r="AB57" s="144"/>
      <c r="AC57" s="144"/>
      <c r="AD57" s="144"/>
    </row>
    <row r="58" spans="1:30" ht="10.5" customHeight="1">
      <c r="A58" s="177"/>
      <c r="B58" s="178"/>
      <c r="C58" s="176"/>
      <c r="D58" s="176"/>
      <c r="E58" s="176"/>
      <c r="F58" s="176"/>
      <c r="G58" s="176"/>
      <c r="H58" s="176"/>
      <c r="I58" s="179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80" t="str">
        <f t="shared" si="0"/>
        <v xml:space="preserve"> </v>
      </c>
      <c r="W58" s="179"/>
      <c r="X58" s="180" t="str">
        <f t="shared" si="1"/>
        <v xml:space="preserve"> </v>
      </c>
      <c r="Y58" s="247"/>
      <c r="Z58" s="147"/>
      <c r="AA58" s="144"/>
      <c r="AB58" s="144"/>
      <c r="AC58" s="144"/>
      <c r="AD58" s="144"/>
    </row>
    <row r="59" spans="1:30" ht="10.5" customHeight="1">
      <c r="A59" s="177"/>
      <c r="B59" s="178"/>
      <c r="C59" s="176"/>
      <c r="D59" s="176"/>
      <c r="E59" s="176"/>
      <c r="F59" s="176"/>
      <c r="G59" s="176"/>
      <c r="H59" s="176"/>
      <c r="I59" s="179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80" t="str">
        <f t="shared" si="0"/>
        <v xml:space="preserve"> </v>
      </c>
      <c r="W59" s="179"/>
      <c r="X59" s="180" t="str">
        <f t="shared" si="1"/>
        <v xml:space="preserve"> </v>
      </c>
      <c r="Y59" s="247"/>
      <c r="Z59" s="147"/>
      <c r="AA59" s="144"/>
      <c r="AB59" s="144"/>
      <c r="AC59" s="144"/>
      <c r="AD59" s="144"/>
    </row>
    <row r="60" spans="1:30" ht="10.5" customHeight="1">
      <c r="A60" s="177"/>
      <c r="B60" s="178"/>
      <c r="C60" s="176"/>
      <c r="D60" s="176"/>
      <c r="E60" s="176"/>
      <c r="F60" s="176"/>
      <c r="G60" s="176"/>
      <c r="H60" s="176"/>
      <c r="I60" s="179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80" t="str">
        <f t="shared" si="0"/>
        <v xml:space="preserve"> </v>
      </c>
      <c r="W60" s="179"/>
      <c r="X60" s="180" t="str">
        <f t="shared" si="1"/>
        <v xml:space="preserve"> </v>
      </c>
      <c r="Y60" s="247"/>
      <c r="Z60" s="147"/>
      <c r="AA60" s="144"/>
      <c r="AB60" s="144"/>
      <c r="AC60" s="144"/>
      <c r="AD60" s="144"/>
    </row>
    <row r="61" spans="1:30" ht="10.5" customHeight="1">
      <c r="A61" s="177"/>
      <c r="B61" s="178"/>
      <c r="C61" s="176"/>
      <c r="D61" s="176"/>
      <c r="E61" s="176"/>
      <c r="F61" s="176"/>
      <c r="G61" s="176"/>
      <c r="H61" s="176"/>
      <c r="I61" s="179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80" t="str">
        <f t="shared" si="0"/>
        <v xml:space="preserve"> </v>
      </c>
      <c r="W61" s="179"/>
      <c r="X61" s="180" t="str">
        <f t="shared" si="1"/>
        <v xml:space="preserve"> </v>
      </c>
      <c r="Y61" s="247"/>
      <c r="Z61" s="147"/>
      <c r="AA61" s="144"/>
      <c r="AB61" s="144"/>
      <c r="AC61" s="144"/>
      <c r="AD61" s="144"/>
    </row>
    <row r="62" spans="1:30" ht="10.5" customHeight="1">
      <c r="A62" s="177"/>
      <c r="B62" s="178"/>
      <c r="C62" s="176"/>
      <c r="D62" s="176"/>
      <c r="E62" s="176"/>
      <c r="F62" s="176"/>
      <c r="G62" s="176"/>
      <c r="H62" s="176"/>
      <c r="I62" s="179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80" t="str">
        <f t="shared" si="0"/>
        <v xml:space="preserve"> </v>
      </c>
      <c r="W62" s="179"/>
      <c r="X62" s="180" t="str">
        <f t="shared" si="1"/>
        <v xml:space="preserve"> </v>
      </c>
      <c r="Y62" s="247"/>
      <c r="Z62" s="147"/>
      <c r="AA62" s="144"/>
      <c r="AB62" s="144"/>
      <c r="AC62" s="144"/>
      <c r="AD62" s="144"/>
    </row>
    <row r="63" spans="1:30" ht="10.5" customHeight="1">
      <c r="A63" s="177"/>
      <c r="B63" s="178"/>
      <c r="C63" s="176"/>
      <c r="D63" s="176"/>
      <c r="E63" s="176"/>
      <c r="F63" s="176"/>
      <c r="G63" s="176"/>
      <c r="H63" s="176"/>
      <c r="I63" s="179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80" t="str">
        <f t="shared" si="0"/>
        <v xml:space="preserve"> </v>
      </c>
      <c r="W63" s="179"/>
      <c r="X63" s="180" t="str">
        <f t="shared" si="1"/>
        <v xml:space="preserve"> </v>
      </c>
      <c r="Y63" s="247"/>
      <c r="Z63" s="147"/>
      <c r="AA63" s="144"/>
      <c r="AB63" s="144"/>
      <c r="AC63" s="144"/>
      <c r="AD63" s="144"/>
    </row>
    <row r="64" spans="1:30" ht="10.5" customHeight="1">
      <c r="A64" s="177"/>
      <c r="B64" s="178"/>
      <c r="C64" s="176"/>
      <c r="D64" s="176"/>
      <c r="E64" s="176"/>
      <c r="F64" s="176"/>
      <c r="G64" s="176"/>
      <c r="H64" s="176"/>
      <c r="I64" s="179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80" t="str">
        <f t="shared" si="0"/>
        <v xml:space="preserve"> </v>
      </c>
      <c r="W64" s="179"/>
      <c r="X64" s="180" t="str">
        <f t="shared" si="1"/>
        <v xml:space="preserve"> </v>
      </c>
      <c r="Y64" s="247"/>
      <c r="Z64" s="147"/>
      <c r="AA64" s="144"/>
      <c r="AB64" s="144"/>
      <c r="AC64" s="144"/>
      <c r="AD64" s="144"/>
    </row>
    <row r="65" spans="1:30" ht="10.5" customHeight="1">
      <c r="A65" s="177"/>
      <c r="B65" s="178"/>
      <c r="C65" s="176"/>
      <c r="D65" s="176"/>
      <c r="E65" s="176"/>
      <c r="F65" s="176"/>
      <c r="G65" s="176"/>
      <c r="H65" s="176"/>
      <c r="I65" s="179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80" t="str">
        <f t="shared" si="0"/>
        <v xml:space="preserve"> </v>
      </c>
      <c r="W65" s="179"/>
      <c r="X65" s="180" t="str">
        <f t="shared" si="1"/>
        <v xml:space="preserve"> </v>
      </c>
      <c r="Y65" s="247"/>
      <c r="Z65" s="147"/>
      <c r="AA65" s="144"/>
      <c r="AB65" s="144"/>
      <c r="AC65" s="144"/>
      <c r="AD65" s="144"/>
    </row>
    <row r="66" spans="1:30" ht="10.5" customHeight="1">
      <c r="A66" s="177"/>
      <c r="B66" s="178"/>
      <c r="C66" s="176"/>
      <c r="D66" s="176"/>
      <c r="E66" s="176"/>
      <c r="F66" s="176"/>
      <c r="G66" s="176"/>
      <c r="H66" s="176"/>
      <c r="I66" s="179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80" t="str">
        <f t="shared" si="0"/>
        <v xml:space="preserve"> </v>
      </c>
      <c r="W66" s="179"/>
      <c r="X66" s="180" t="str">
        <f t="shared" si="1"/>
        <v xml:space="preserve"> </v>
      </c>
      <c r="Y66" s="247"/>
      <c r="Z66" s="147"/>
      <c r="AA66" s="144"/>
      <c r="AB66" s="144"/>
      <c r="AC66" s="144"/>
      <c r="AD66" s="144"/>
    </row>
    <row r="67" spans="1:30" ht="10.5" customHeight="1">
      <c r="A67" s="177"/>
      <c r="B67" s="178"/>
      <c r="C67" s="176"/>
      <c r="D67" s="176"/>
      <c r="E67" s="176"/>
      <c r="F67" s="176"/>
      <c r="G67" s="176"/>
      <c r="H67" s="176"/>
      <c r="I67" s="179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80" t="str">
        <f t="shared" si="0"/>
        <v xml:space="preserve"> </v>
      </c>
      <c r="W67" s="179"/>
      <c r="X67" s="180" t="str">
        <f t="shared" si="1"/>
        <v xml:space="preserve"> </v>
      </c>
      <c r="Y67" s="247"/>
      <c r="Z67" s="147"/>
      <c r="AA67" s="144"/>
      <c r="AB67" s="144"/>
      <c r="AC67" s="144"/>
      <c r="AD67" s="144"/>
    </row>
    <row r="68" spans="1:30" ht="10.5" customHeight="1">
      <c r="A68" s="177"/>
      <c r="B68" s="178"/>
      <c r="C68" s="176"/>
      <c r="D68" s="176"/>
      <c r="E68" s="176"/>
      <c r="F68" s="176"/>
      <c r="G68" s="176"/>
      <c r="H68" s="176"/>
      <c r="I68" s="179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80" t="str">
        <f t="shared" si="0"/>
        <v xml:space="preserve"> </v>
      </c>
      <c r="W68" s="179"/>
      <c r="X68" s="180" t="str">
        <f t="shared" si="1"/>
        <v xml:space="preserve"> </v>
      </c>
      <c r="Y68" s="247"/>
      <c r="Z68" s="147"/>
      <c r="AA68" s="144"/>
      <c r="AB68" s="144"/>
      <c r="AC68" s="144"/>
      <c r="AD68" s="144"/>
    </row>
    <row r="69" spans="1:30" ht="10.5" customHeight="1">
      <c r="A69" s="177"/>
      <c r="B69" s="178"/>
      <c r="C69" s="176"/>
      <c r="D69" s="176"/>
      <c r="E69" s="176"/>
      <c r="F69" s="176"/>
      <c r="G69" s="176"/>
      <c r="H69" s="176"/>
      <c r="I69" s="179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80" t="str">
        <f t="shared" si="0"/>
        <v xml:space="preserve"> </v>
      </c>
      <c r="W69" s="179"/>
      <c r="X69" s="180" t="str">
        <f t="shared" si="1"/>
        <v xml:space="preserve"> </v>
      </c>
      <c r="Y69" s="247"/>
      <c r="Z69" s="147"/>
      <c r="AA69" s="144"/>
      <c r="AB69" s="144"/>
      <c r="AC69" s="144"/>
      <c r="AD69" s="144"/>
    </row>
    <row r="70" spans="1:30" ht="10.5" customHeight="1">
      <c r="A70" s="177"/>
      <c r="B70" s="178"/>
      <c r="C70" s="176"/>
      <c r="D70" s="176"/>
      <c r="E70" s="176"/>
      <c r="F70" s="176"/>
      <c r="G70" s="176"/>
      <c r="H70" s="176"/>
      <c r="I70" s="179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80" t="str">
        <f t="shared" ref="V70:V86" si="2">IF(SUM(J70,L70,N70,P70,R70,T70)=0," ",SUM(J70,L70,N70,P70,R70,T70))</f>
        <v xml:space="preserve"> </v>
      </c>
      <c r="W70" s="179"/>
      <c r="X70" s="180" t="str">
        <f t="shared" ref="X70:X86" si="3">IF(SUM(K70,M70,O70,Q70,S70,U70)=0," ",SUM(K70,M70,O70,Q70,S70,U70))</f>
        <v xml:space="preserve"> </v>
      </c>
      <c r="Y70" s="247"/>
      <c r="Z70" s="147"/>
      <c r="AA70" s="144"/>
      <c r="AB70" s="144"/>
      <c r="AC70" s="144"/>
      <c r="AD70" s="144"/>
    </row>
    <row r="71" spans="1:30" ht="10.5" customHeight="1">
      <c r="A71" s="177"/>
      <c r="B71" s="178"/>
      <c r="C71" s="176"/>
      <c r="D71" s="176"/>
      <c r="E71" s="176"/>
      <c r="F71" s="176"/>
      <c r="G71" s="176"/>
      <c r="H71" s="176"/>
      <c r="I71" s="179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80" t="str">
        <f t="shared" si="2"/>
        <v xml:space="preserve"> </v>
      </c>
      <c r="W71" s="179"/>
      <c r="X71" s="180" t="str">
        <f t="shared" si="3"/>
        <v xml:space="preserve"> </v>
      </c>
      <c r="Y71" s="247"/>
      <c r="Z71" s="147"/>
      <c r="AA71" s="144"/>
      <c r="AB71" s="144"/>
      <c r="AC71" s="144"/>
      <c r="AD71" s="144"/>
    </row>
    <row r="72" spans="1:30" ht="10.5" customHeight="1">
      <c r="A72" s="177"/>
      <c r="B72" s="178"/>
      <c r="C72" s="176"/>
      <c r="D72" s="176"/>
      <c r="E72" s="176"/>
      <c r="F72" s="176"/>
      <c r="G72" s="176"/>
      <c r="H72" s="176"/>
      <c r="I72" s="179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80" t="str">
        <f t="shared" si="2"/>
        <v xml:space="preserve"> </v>
      </c>
      <c r="W72" s="179"/>
      <c r="X72" s="180" t="str">
        <f t="shared" si="3"/>
        <v xml:space="preserve"> </v>
      </c>
      <c r="Y72" s="247"/>
      <c r="Z72" s="147"/>
      <c r="AA72" s="144"/>
      <c r="AB72" s="144"/>
      <c r="AC72" s="144"/>
      <c r="AD72" s="144"/>
    </row>
    <row r="73" spans="1:30" ht="10.5" customHeight="1">
      <c r="A73" s="177"/>
      <c r="B73" s="178"/>
      <c r="C73" s="176"/>
      <c r="D73" s="176"/>
      <c r="E73" s="176"/>
      <c r="F73" s="176"/>
      <c r="G73" s="176"/>
      <c r="H73" s="176"/>
      <c r="I73" s="179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80" t="str">
        <f t="shared" si="2"/>
        <v xml:space="preserve"> </v>
      </c>
      <c r="W73" s="179"/>
      <c r="X73" s="180" t="str">
        <f t="shared" si="3"/>
        <v xml:space="preserve"> </v>
      </c>
      <c r="Y73" s="247"/>
      <c r="Z73" s="147"/>
      <c r="AA73" s="144"/>
      <c r="AB73" s="144"/>
      <c r="AC73" s="144"/>
      <c r="AD73" s="144"/>
    </row>
    <row r="74" spans="1:30" ht="10.5" customHeight="1">
      <c r="A74" s="177"/>
      <c r="B74" s="178"/>
      <c r="C74" s="176"/>
      <c r="D74" s="176"/>
      <c r="E74" s="176"/>
      <c r="F74" s="176"/>
      <c r="G74" s="176"/>
      <c r="H74" s="176"/>
      <c r="I74" s="179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80" t="str">
        <f t="shared" si="2"/>
        <v xml:space="preserve"> </v>
      </c>
      <c r="W74" s="179"/>
      <c r="X74" s="180" t="str">
        <f t="shared" si="3"/>
        <v xml:space="preserve"> </v>
      </c>
      <c r="Y74" s="247"/>
      <c r="Z74" s="147"/>
      <c r="AA74" s="144"/>
      <c r="AB74" s="144"/>
      <c r="AC74" s="144"/>
      <c r="AD74" s="144"/>
    </row>
    <row r="75" spans="1:30" ht="10.5" customHeight="1">
      <c r="A75" s="177"/>
      <c r="B75" s="178"/>
      <c r="C75" s="176"/>
      <c r="D75" s="176"/>
      <c r="E75" s="176"/>
      <c r="F75" s="176"/>
      <c r="G75" s="176"/>
      <c r="H75" s="176"/>
      <c r="I75" s="179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80" t="str">
        <f t="shared" si="2"/>
        <v xml:space="preserve"> </v>
      </c>
      <c r="W75" s="179"/>
      <c r="X75" s="180" t="str">
        <f t="shared" si="3"/>
        <v xml:space="preserve"> </v>
      </c>
      <c r="Y75" s="247"/>
      <c r="Z75" s="147"/>
      <c r="AA75" s="144"/>
      <c r="AB75" s="144"/>
      <c r="AC75" s="144"/>
      <c r="AD75" s="144"/>
    </row>
    <row r="76" spans="1:30" ht="10.5" customHeight="1">
      <c r="A76" s="177"/>
      <c r="B76" s="178"/>
      <c r="C76" s="176"/>
      <c r="D76" s="176"/>
      <c r="E76" s="176"/>
      <c r="F76" s="176"/>
      <c r="G76" s="176"/>
      <c r="H76" s="176"/>
      <c r="I76" s="179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80" t="str">
        <f t="shared" si="2"/>
        <v xml:space="preserve"> </v>
      </c>
      <c r="W76" s="179"/>
      <c r="X76" s="180" t="str">
        <f t="shared" si="3"/>
        <v xml:space="preserve"> </v>
      </c>
      <c r="Y76" s="247"/>
      <c r="Z76" s="147"/>
      <c r="AA76" s="144"/>
      <c r="AB76" s="144"/>
      <c r="AC76" s="144"/>
      <c r="AD76" s="144"/>
    </row>
    <row r="77" spans="1:30" ht="10.5" customHeight="1">
      <c r="A77" s="177"/>
      <c r="B77" s="178"/>
      <c r="C77" s="176"/>
      <c r="D77" s="176"/>
      <c r="E77" s="176"/>
      <c r="F77" s="176"/>
      <c r="G77" s="176"/>
      <c r="H77" s="176"/>
      <c r="I77" s="179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80" t="str">
        <f t="shared" si="2"/>
        <v xml:space="preserve"> </v>
      </c>
      <c r="W77" s="179"/>
      <c r="X77" s="180" t="str">
        <f t="shared" si="3"/>
        <v xml:space="preserve"> </v>
      </c>
      <c r="Y77" s="247"/>
      <c r="Z77" s="147"/>
      <c r="AA77" s="144"/>
      <c r="AB77" s="144"/>
      <c r="AC77" s="144"/>
      <c r="AD77" s="144"/>
    </row>
    <row r="78" spans="1:30" ht="10.5" customHeight="1">
      <c r="A78" s="177"/>
      <c r="B78" s="178"/>
      <c r="C78" s="176"/>
      <c r="D78" s="176"/>
      <c r="E78" s="176"/>
      <c r="F78" s="176"/>
      <c r="G78" s="176"/>
      <c r="H78" s="176"/>
      <c r="I78" s="179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80" t="str">
        <f t="shared" si="2"/>
        <v xml:space="preserve"> </v>
      </c>
      <c r="W78" s="179"/>
      <c r="X78" s="180" t="str">
        <f t="shared" si="3"/>
        <v xml:space="preserve"> </v>
      </c>
      <c r="Y78" s="247"/>
      <c r="Z78" s="147"/>
      <c r="AA78" s="144"/>
      <c r="AB78" s="144"/>
      <c r="AC78" s="144"/>
      <c r="AD78" s="144"/>
    </row>
    <row r="79" spans="1:30">
      <c r="A79" s="177"/>
      <c r="B79" s="178"/>
      <c r="C79" s="176"/>
      <c r="D79" s="176"/>
      <c r="E79" s="176"/>
      <c r="F79" s="176"/>
      <c r="G79" s="176"/>
      <c r="H79" s="176"/>
      <c r="I79" s="179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80" t="str">
        <f t="shared" si="2"/>
        <v xml:space="preserve"> </v>
      </c>
      <c r="W79" s="179"/>
      <c r="X79" s="180" t="str">
        <f t="shared" si="3"/>
        <v xml:space="preserve"> </v>
      </c>
      <c r="Y79" s="247"/>
      <c r="Z79" s="147"/>
      <c r="AA79" s="144"/>
      <c r="AB79" s="144"/>
      <c r="AC79" s="144"/>
      <c r="AD79" s="144"/>
    </row>
    <row r="80" spans="1:30" ht="10.5" customHeight="1">
      <c r="A80" s="177"/>
      <c r="B80" s="178"/>
      <c r="C80" s="176"/>
      <c r="D80" s="176"/>
      <c r="E80" s="176"/>
      <c r="F80" s="176"/>
      <c r="G80" s="176"/>
      <c r="H80" s="176"/>
      <c r="I80" s="179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80" t="str">
        <f t="shared" si="2"/>
        <v xml:space="preserve"> </v>
      </c>
      <c r="W80" s="179"/>
      <c r="X80" s="180" t="str">
        <f t="shared" si="3"/>
        <v xml:space="preserve"> </v>
      </c>
      <c r="Y80" s="247"/>
      <c r="Z80" s="147"/>
      <c r="AA80" s="144"/>
      <c r="AB80" s="144"/>
      <c r="AC80" s="144"/>
      <c r="AD80" s="144"/>
    </row>
    <row r="81" spans="1:30" ht="10.5" customHeight="1">
      <c r="A81" s="177"/>
      <c r="B81" s="178"/>
      <c r="C81" s="176"/>
      <c r="D81" s="176"/>
      <c r="E81" s="176"/>
      <c r="F81" s="176"/>
      <c r="G81" s="176"/>
      <c r="H81" s="176"/>
      <c r="I81" s="179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80" t="str">
        <f t="shared" si="2"/>
        <v xml:space="preserve"> </v>
      </c>
      <c r="W81" s="179"/>
      <c r="X81" s="180" t="str">
        <f t="shared" si="3"/>
        <v xml:space="preserve"> </v>
      </c>
      <c r="Y81" s="247"/>
      <c r="Z81" s="147"/>
      <c r="AA81" s="144"/>
      <c r="AB81" s="144"/>
      <c r="AC81" s="144"/>
      <c r="AD81" s="144"/>
    </row>
    <row r="82" spans="1:30" ht="10.5" customHeight="1">
      <c r="A82" s="177"/>
      <c r="B82" s="178"/>
      <c r="C82" s="176"/>
      <c r="D82" s="176"/>
      <c r="E82" s="176"/>
      <c r="F82" s="176"/>
      <c r="G82" s="176"/>
      <c r="H82" s="176"/>
      <c r="I82" s="179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80" t="str">
        <f t="shared" si="2"/>
        <v xml:space="preserve"> </v>
      </c>
      <c r="W82" s="179"/>
      <c r="X82" s="180" t="str">
        <f t="shared" si="3"/>
        <v xml:space="preserve"> </v>
      </c>
      <c r="Y82" s="247"/>
      <c r="Z82" s="147"/>
      <c r="AA82" s="144"/>
      <c r="AB82" s="144"/>
      <c r="AC82" s="144"/>
      <c r="AD82" s="144"/>
    </row>
    <row r="83" spans="1:30" ht="10.5" customHeight="1">
      <c r="A83" s="177"/>
      <c r="B83" s="178"/>
      <c r="C83" s="176"/>
      <c r="D83" s="176"/>
      <c r="E83" s="176"/>
      <c r="F83" s="176"/>
      <c r="G83" s="176"/>
      <c r="H83" s="176"/>
      <c r="I83" s="179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80" t="str">
        <f t="shared" si="2"/>
        <v xml:space="preserve"> </v>
      </c>
      <c r="W83" s="179"/>
      <c r="X83" s="180" t="str">
        <f t="shared" si="3"/>
        <v xml:space="preserve"> </v>
      </c>
      <c r="Y83" s="247"/>
      <c r="Z83" s="147"/>
      <c r="AA83" s="144"/>
      <c r="AB83" s="144"/>
      <c r="AC83" s="144"/>
      <c r="AD83" s="144"/>
    </row>
    <row r="84" spans="1:30" ht="10.5" customHeight="1">
      <c r="A84" s="177"/>
      <c r="B84" s="178"/>
      <c r="C84" s="176"/>
      <c r="D84" s="176"/>
      <c r="E84" s="176"/>
      <c r="F84" s="176"/>
      <c r="G84" s="176"/>
      <c r="H84" s="176"/>
      <c r="I84" s="179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80" t="str">
        <f t="shared" si="2"/>
        <v xml:space="preserve"> </v>
      </c>
      <c r="W84" s="179"/>
      <c r="X84" s="180" t="str">
        <f t="shared" si="3"/>
        <v xml:space="preserve"> </v>
      </c>
      <c r="Y84" s="247"/>
      <c r="Z84" s="147"/>
      <c r="AA84" s="144"/>
      <c r="AB84" s="144"/>
      <c r="AC84" s="144"/>
      <c r="AD84" s="144"/>
    </row>
    <row r="85" spans="1:30" ht="10.5" customHeight="1">
      <c r="A85" s="177"/>
      <c r="B85" s="178"/>
      <c r="C85" s="176"/>
      <c r="D85" s="176"/>
      <c r="E85" s="176"/>
      <c r="F85" s="176"/>
      <c r="G85" s="176"/>
      <c r="H85" s="176"/>
      <c r="I85" s="179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80" t="str">
        <f t="shared" si="2"/>
        <v xml:space="preserve"> </v>
      </c>
      <c r="W85" s="179"/>
      <c r="X85" s="180" t="str">
        <f t="shared" si="3"/>
        <v xml:space="preserve"> </v>
      </c>
      <c r="Y85" s="247"/>
      <c r="Z85" s="147"/>
      <c r="AA85" s="144"/>
      <c r="AB85" s="144"/>
      <c r="AC85" s="144"/>
      <c r="AD85" s="144"/>
    </row>
    <row r="86" spans="1:30" ht="10.5" customHeight="1">
      <c r="A86" s="177"/>
      <c r="B86" s="178"/>
      <c r="C86" s="176"/>
      <c r="D86" s="176"/>
      <c r="E86" s="176"/>
      <c r="F86" s="176"/>
      <c r="G86" s="176"/>
      <c r="H86" s="176"/>
      <c r="I86" s="179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80" t="str">
        <f t="shared" si="2"/>
        <v xml:space="preserve"> </v>
      </c>
      <c r="W86" s="179"/>
      <c r="X86" s="180" t="str">
        <f t="shared" si="3"/>
        <v xml:space="preserve"> </v>
      </c>
      <c r="Y86" s="247"/>
      <c r="Z86" s="147"/>
      <c r="AA86" s="144"/>
      <c r="AB86" s="145"/>
      <c r="AC86" s="144"/>
      <c r="AD86" s="144"/>
    </row>
    <row r="87" spans="1:30" ht="12.75" customHeight="1">
      <c r="A87" s="212" t="s">
        <v>359</v>
      </c>
      <c r="B87" s="213">
        <v>1</v>
      </c>
      <c r="C87" s="181" t="str">
        <f t="shared" ref="C87:AD87" si="4">IF(SUM(C5:C86)=0," ",SUM(C5:C86))</f>
        <v xml:space="preserve"> </v>
      </c>
      <c r="D87" s="182" t="str">
        <f t="shared" si="4"/>
        <v xml:space="preserve"> </v>
      </c>
      <c r="E87" s="181">
        <f>IF(SUM(E5:E86)=D88,SUM(E5:E86),"dəqiqləşdir")</f>
        <v>0</v>
      </c>
      <c r="F87" s="181" t="str">
        <f t="shared" si="4"/>
        <v xml:space="preserve"> </v>
      </c>
      <c r="G87" s="181">
        <f>IF(SUM(G5:G86)=F88,SUM(G5:G86),"dəqiqləşdir")</f>
        <v>0</v>
      </c>
      <c r="H87" s="182" t="str">
        <f t="shared" si="4"/>
        <v xml:space="preserve"> </v>
      </c>
      <c r="I87" s="181" t="str">
        <f t="shared" si="4"/>
        <v xml:space="preserve"> </v>
      </c>
      <c r="J87" s="181" t="str">
        <f t="shared" si="4"/>
        <v xml:space="preserve"> </v>
      </c>
      <c r="K87" s="181" t="str">
        <f t="shared" si="4"/>
        <v xml:space="preserve"> </v>
      </c>
      <c r="L87" s="181" t="str">
        <f t="shared" si="4"/>
        <v xml:space="preserve"> </v>
      </c>
      <c r="M87" s="181" t="str">
        <f t="shared" si="4"/>
        <v xml:space="preserve"> </v>
      </c>
      <c r="N87" s="181" t="str">
        <f t="shared" si="4"/>
        <v xml:space="preserve"> </v>
      </c>
      <c r="O87" s="181" t="str">
        <f t="shared" si="4"/>
        <v xml:space="preserve"> </v>
      </c>
      <c r="P87" s="181" t="str">
        <f t="shared" si="4"/>
        <v xml:space="preserve"> </v>
      </c>
      <c r="Q87" s="181" t="str">
        <f t="shared" si="4"/>
        <v xml:space="preserve"> </v>
      </c>
      <c r="R87" s="181" t="str">
        <f t="shared" si="4"/>
        <v xml:space="preserve"> </v>
      </c>
      <c r="S87" s="181" t="str">
        <f t="shared" si="4"/>
        <v xml:space="preserve"> </v>
      </c>
      <c r="T87" s="181" t="str">
        <f t="shared" si="4"/>
        <v xml:space="preserve"> </v>
      </c>
      <c r="U87" s="181" t="str">
        <f t="shared" si="4"/>
        <v xml:space="preserve"> </v>
      </c>
      <c r="V87" s="181" t="str">
        <f t="shared" si="4"/>
        <v xml:space="preserve"> </v>
      </c>
      <c r="W87" s="181" t="str">
        <f>IF(SUM(W5:W86)=V88,SUM(W5:W86),"dəqiqləşdir")</f>
        <v>dəqiqləşdir</v>
      </c>
      <c r="X87" s="181" t="str">
        <f t="shared" si="4"/>
        <v xml:space="preserve"> </v>
      </c>
      <c r="Y87" s="181" t="str">
        <f>IF(SUM(Y5:Y86)=X88,SUM(Y5:Y86),"dəqiqləşdir")</f>
        <v>dəqiqləşdir</v>
      </c>
      <c r="Z87" s="148" t="str">
        <f t="shared" si="4"/>
        <v xml:space="preserve"> </v>
      </c>
      <c r="AA87" s="26" t="str">
        <f t="shared" si="4"/>
        <v xml:space="preserve"> </v>
      </c>
      <c r="AB87" s="26" t="str">
        <f t="shared" si="4"/>
        <v xml:space="preserve"> </v>
      </c>
      <c r="AC87" s="26" t="str">
        <f t="shared" si="4"/>
        <v xml:space="preserve"> </v>
      </c>
      <c r="AD87" s="26" t="str">
        <f t="shared" si="4"/>
        <v xml:space="preserve"> </v>
      </c>
    </row>
    <row r="88" spans="1:30" ht="28.5" customHeight="1">
      <c r="A88" s="214" t="s">
        <v>397</v>
      </c>
      <c r="B88" s="215">
        <v>2</v>
      </c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80" t="str">
        <f t="shared" ref="V88:V89" si="5">IF(SUM(J88,L88,N88,P88,R88,T88)=0," ",SUM(J88,L88,N88,P88,R88,T88))</f>
        <v xml:space="preserve"> </v>
      </c>
      <c r="W88" s="179"/>
      <c r="X88" s="180" t="str">
        <f t="shared" ref="X88:X89" si="6">IF(SUM(K88,M88,O88,Q88,S88,U88)=0," ",SUM(K88,M88,O88,Q88,S88,U88))</f>
        <v xml:space="preserve"> </v>
      </c>
      <c r="Y88" s="179"/>
      <c r="Z88" s="173"/>
      <c r="AA88" s="173"/>
      <c r="AB88" s="173"/>
      <c r="AC88" s="173"/>
      <c r="AD88" s="173"/>
    </row>
    <row r="89" spans="1:30" ht="41.4">
      <c r="A89" s="241" t="s">
        <v>447</v>
      </c>
      <c r="B89" s="215">
        <v>3</v>
      </c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80" t="str">
        <f t="shared" si="5"/>
        <v xml:space="preserve"> </v>
      </c>
      <c r="W89" s="179"/>
      <c r="X89" s="180" t="str">
        <f t="shared" si="6"/>
        <v xml:space="preserve"> </v>
      </c>
      <c r="Y89" s="179"/>
      <c r="Z89" s="173"/>
      <c r="AA89" s="173"/>
      <c r="AB89" s="173"/>
      <c r="AC89" s="173"/>
      <c r="AD89" s="173"/>
    </row>
    <row r="90" spans="1:30">
      <c r="A90" s="310" t="s">
        <v>410</v>
      </c>
      <c r="B90" s="311"/>
      <c r="C90" s="311"/>
      <c r="D90" s="311"/>
      <c r="E90" s="311"/>
      <c r="F90" s="311"/>
      <c r="G90" s="311"/>
      <c r="H90" s="311"/>
      <c r="I90" s="311"/>
      <c r="J90" s="311"/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2"/>
    </row>
    <row r="91" spans="1:30" ht="41.4">
      <c r="A91" s="239" t="s">
        <v>409</v>
      </c>
      <c r="B91" s="215">
        <v>4</v>
      </c>
      <c r="C91" s="176"/>
      <c r="D91" s="176"/>
      <c r="E91" s="176"/>
      <c r="F91" s="176"/>
      <c r="G91" s="176"/>
      <c r="H91" s="176"/>
      <c r="I91" s="176"/>
      <c r="J91" s="192"/>
      <c r="K91" s="192"/>
      <c r="L91" s="192"/>
      <c r="M91" s="192"/>
      <c r="N91" s="192"/>
      <c r="O91" s="192"/>
      <c r="P91" s="192"/>
      <c r="Q91" s="192"/>
      <c r="R91" s="192"/>
      <c r="S91" s="192"/>
      <c r="T91" s="192"/>
      <c r="U91" s="192"/>
      <c r="V91" s="180" t="str">
        <f t="shared" ref="V91" si="7">IF(SUM(J91,L91,N91,P91,R91,T91)=0," ",SUM(J91,L91,N91,P91,R91,T91))</f>
        <v xml:space="preserve"> </v>
      </c>
      <c r="W91" s="179"/>
      <c r="X91" s="180" t="str">
        <f t="shared" ref="X91" si="8">IF(SUM(K91,M91,O91,Q91,S91,U91)=0," ",SUM(K91,M91,O91,Q91,S91,U91))</f>
        <v xml:space="preserve"> </v>
      </c>
      <c r="Y91" s="247"/>
      <c r="Z91" s="146"/>
      <c r="AA91" s="145"/>
      <c r="AB91" s="145"/>
      <c r="AC91" s="145"/>
      <c r="AD91" s="173"/>
    </row>
    <row r="92" spans="1:30" ht="27.6">
      <c r="A92" s="239" t="s">
        <v>416</v>
      </c>
      <c r="B92" s="215">
        <v>5</v>
      </c>
      <c r="C92" s="176"/>
      <c r="D92" s="176"/>
      <c r="E92" s="176"/>
      <c r="F92" s="176"/>
      <c r="G92" s="176"/>
      <c r="H92" s="176"/>
      <c r="I92" s="176"/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80" t="str">
        <f t="shared" ref="V92:V97" si="9">IF(SUM(J92,L92,N92,P92,R92,T92)=0," ",SUM(J92,L92,N92,P92,R92,T92))</f>
        <v xml:space="preserve"> </v>
      </c>
      <c r="W92" s="179"/>
      <c r="X92" s="180" t="str">
        <f t="shared" ref="X92:X97" si="10">IF(SUM(K92,M92,O92,Q92,S92,U92)=0," ",SUM(K92,M92,O92,Q92,S92,U92))</f>
        <v xml:space="preserve"> </v>
      </c>
      <c r="Y92" s="247"/>
      <c r="Z92" s="146"/>
      <c r="AA92" s="145"/>
      <c r="AB92" s="145"/>
      <c r="AC92" s="145"/>
      <c r="AD92" s="173"/>
    </row>
    <row r="93" spans="1:30">
      <c r="A93" s="239" t="s">
        <v>417</v>
      </c>
      <c r="B93" s="215">
        <v>6</v>
      </c>
      <c r="C93" s="176"/>
      <c r="D93" s="176"/>
      <c r="E93" s="176"/>
      <c r="F93" s="176"/>
      <c r="G93" s="176"/>
      <c r="H93" s="176"/>
      <c r="I93" s="176"/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80" t="str">
        <f t="shared" si="9"/>
        <v xml:space="preserve"> </v>
      </c>
      <c r="W93" s="179"/>
      <c r="X93" s="180" t="str">
        <f t="shared" si="10"/>
        <v xml:space="preserve"> </v>
      </c>
      <c r="Y93" s="247"/>
      <c r="Z93" s="146"/>
      <c r="AA93" s="145"/>
      <c r="AB93" s="145"/>
      <c r="AC93" s="145"/>
      <c r="AD93" s="173"/>
    </row>
    <row r="94" spans="1:30">
      <c r="A94" s="239" t="s">
        <v>418</v>
      </c>
      <c r="B94" s="215">
        <v>7</v>
      </c>
      <c r="C94" s="176"/>
      <c r="D94" s="176"/>
      <c r="E94" s="176"/>
      <c r="F94" s="176"/>
      <c r="G94" s="176"/>
      <c r="H94" s="176"/>
      <c r="I94" s="176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80" t="str">
        <f t="shared" si="9"/>
        <v xml:space="preserve"> </v>
      </c>
      <c r="W94" s="179"/>
      <c r="X94" s="180" t="str">
        <f t="shared" si="10"/>
        <v xml:space="preserve"> </v>
      </c>
      <c r="Y94" s="247"/>
      <c r="Z94" s="146"/>
      <c r="AA94" s="145"/>
      <c r="AB94" s="145"/>
      <c r="AC94" s="145"/>
      <c r="AD94" s="173"/>
    </row>
    <row r="95" spans="1:30">
      <c r="A95" s="239" t="s">
        <v>412</v>
      </c>
      <c r="B95" s="215">
        <v>8</v>
      </c>
      <c r="C95" s="176"/>
      <c r="D95" s="176"/>
      <c r="E95" s="176"/>
      <c r="F95" s="176"/>
      <c r="G95" s="176"/>
      <c r="H95" s="176"/>
      <c r="I95" s="176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80" t="str">
        <f t="shared" si="9"/>
        <v xml:space="preserve"> </v>
      </c>
      <c r="W95" s="179"/>
      <c r="X95" s="180" t="str">
        <f t="shared" si="10"/>
        <v xml:space="preserve"> </v>
      </c>
      <c r="Y95" s="247"/>
      <c r="Z95" s="146"/>
      <c r="AA95" s="145"/>
      <c r="AB95" s="145"/>
      <c r="AC95" s="145"/>
      <c r="AD95" s="173"/>
    </row>
    <row r="96" spans="1:30">
      <c r="A96" s="240" t="s">
        <v>419</v>
      </c>
      <c r="B96" s="215">
        <v>9</v>
      </c>
      <c r="C96" s="176"/>
      <c r="D96" s="176"/>
      <c r="E96" s="176"/>
      <c r="F96" s="176"/>
      <c r="G96" s="176"/>
      <c r="H96" s="176"/>
      <c r="I96" s="176"/>
      <c r="J96" s="192"/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80" t="str">
        <f t="shared" si="9"/>
        <v xml:space="preserve"> </v>
      </c>
      <c r="W96" s="179"/>
      <c r="X96" s="180" t="str">
        <f t="shared" si="10"/>
        <v xml:space="preserve"> </v>
      </c>
      <c r="Y96" s="247"/>
      <c r="Z96" s="146"/>
      <c r="AA96" s="145"/>
      <c r="AB96" s="145"/>
      <c r="AC96" s="145"/>
      <c r="AD96" s="173"/>
    </row>
    <row r="97" spans="1:30" ht="27.6">
      <c r="A97" s="239" t="s">
        <v>411</v>
      </c>
      <c r="B97" s="215">
        <v>10</v>
      </c>
      <c r="C97" s="176"/>
      <c r="D97" s="176"/>
      <c r="E97" s="176"/>
      <c r="F97" s="176"/>
      <c r="G97" s="176"/>
      <c r="H97" s="176"/>
      <c r="I97" s="179"/>
      <c r="J97" s="192"/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80" t="str">
        <f t="shared" si="9"/>
        <v xml:space="preserve"> </v>
      </c>
      <c r="W97" s="179"/>
      <c r="X97" s="180" t="str">
        <f t="shared" si="10"/>
        <v xml:space="preserve"> </v>
      </c>
      <c r="Y97" s="247"/>
      <c r="Z97" s="146"/>
      <c r="AA97" s="145"/>
      <c r="AB97" s="145"/>
      <c r="AC97" s="145"/>
      <c r="AD97" s="145"/>
    </row>
    <row r="98" spans="1:30" ht="25.2" customHeight="1">
      <c r="A98" s="216" t="s">
        <v>360</v>
      </c>
      <c r="B98" s="216"/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N98" s="204"/>
    </row>
    <row r="100" spans="1:30" ht="35.25" customHeight="1">
      <c r="A100" s="313" t="s">
        <v>398</v>
      </c>
      <c r="B100" s="313"/>
      <c r="C100" s="313"/>
      <c r="D100" s="313"/>
      <c r="E100" s="313"/>
      <c r="F100" s="313"/>
      <c r="G100" s="313"/>
      <c r="H100" s="313"/>
      <c r="I100" s="313"/>
      <c r="J100" s="313"/>
      <c r="K100" s="313"/>
      <c r="L100" s="313"/>
      <c r="M100" s="313"/>
      <c r="N100" s="313"/>
      <c r="O100" s="313"/>
      <c r="P100" s="313"/>
      <c r="Q100" s="313"/>
      <c r="R100" s="313"/>
      <c r="S100" s="313"/>
      <c r="T100" s="313"/>
      <c r="U100" s="314"/>
      <c r="V100" s="314"/>
      <c r="W100" s="244"/>
      <c r="X100" s="188"/>
      <c r="Y100" s="246"/>
      <c r="Z100" s="188"/>
    </row>
    <row r="101" spans="1:30" ht="29.4" customHeight="1">
      <c r="A101" s="304" t="s">
        <v>66</v>
      </c>
      <c r="B101" s="304" t="s">
        <v>139</v>
      </c>
      <c r="C101" s="304" t="s">
        <v>35</v>
      </c>
      <c r="D101" s="297" t="s">
        <v>401</v>
      </c>
      <c r="E101" s="298"/>
      <c r="F101" s="298"/>
      <c r="G101" s="298"/>
      <c r="H101" s="298"/>
      <c r="I101" s="299"/>
      <c r="J101" s="302" t="s">
        <v>392</v>
      </c>
      <c r="K101" s="302"/>
      <c r="L101" s="302"/>
      <c r="M101" s="302"/>
      <c r="N101" s="302"/>
      <c r="O101" s="302"/>
      <c r="P101" s="302"/>
      <c r="Q101" s="302"/>
      <c r="R101" s="302"/>
      <c r="S101" s="302"/>
      <c r="T101" s="302"/>
      <c r="U101" s="302"/>
      <c r="V101" s="300" t="s">
        <v>422</v>
      </c>
      <c r="W101" s="315" t="s">
        <v>426</v>
      </c>
      <c r="X101" s="302" t="s">
        <v>423</v>
      </c>
      <c r="Y101" s="315" t="s">
        <v>424</v>
      </c>
      <c r="Z101" s="306" t="s">
        <v>435</v>
      </c>
      <c r="AA101" s="307"/>
      <c r="AB101" s="307"/>
      <c r="AC101" s="308"/>
      <c r="AD101" s="309" t="s">
        <v>436</v>
      </c>
    </row>
    <row r="102" spans="1:30" ht="55.2" customHeight="1">
      <c r="A102" s="305"/>
      <c r="B102" s="305"/>
      <c r="C102" s="305"/>
      <c r="D102" s="205" t="s">
        <v>400</v>
      </c>
      <c r="E102" s="237" t="s">
        <v>428</v>
      </c>
      <c r="F102" s="236" t="s">
        <v>429</v>
      </c>
      <c r="G102" s="237" t="s">
        <v>428</v>
      </c>
      <c r="H102" s="219" t="s">
        <v>219</v>
      </c>
      <c r="I102" s="220" t="s">
        <v>131</v>
      </c>
      <c r="J102" s="207" t="s">
        <v>220</v>
      </c>
      <c r="K102" s="206" t="s">
        <v>131</v>
      </c>
      <c r="L102" s="207" t="s">
        <v>221</v>
      </c>
      <c r="M102" s="206" t="s">
        <v>131</v>
      </c>
      <c r="N102" s="207" t="s">
        <v>222</v>
      </c>
      <c r="O102" s="206" t="s">
        <v>131</v>
      </c>
      <c r="P102" s="207" t="s">
        <v>223</v>
      </c>
      <c r="Q102" s="206" t="s">
        <v>131</v>
      </c>
      <c r="R102" s="207" t="s">
        <v>224</v>
      </c>
      <c r="S102" s="206" t="s">
        <v>131</v>
      </c>
      <c r="T102" s="207" t="s">
        <v>225</v>
      </c>
      <c r="U102" s="206" t="s">
        <v>131</v>
      </c>
      <c r="V102" s="301"/>
      <c r="W102" s="316"/>
      <c r="X102" s="302"/>
      <c r="Y102" s="316"/>
      <c r="Z102" s="248" t="s">
        <v>217</v>
      </c>
      <c r="AA102" s="237" t="s">
        <v>131</v>
      </c>
      <c r="AB102" s="209" t="s">
        <v>399</v>
      </c>
      <c r="AC102" s="237" t="s">
        <v>131</v>
      </c>
      <c r="AD102" s="309"/>
    </row>
    <row r="103" spans="1:30" ht="12.75" customHeight="1">
      <c r="A103" s="235" t="s">
        <v>0</v>
      </c>
      <c r="B103" s="211" t="s">
        <v>15</v>
      </c>
      <c r="C103" s="207">
        <v>1</v>
      </c>
      <c r="D103" s="207">
        <v>2</v>
      </c>
      <c r="E103" s="207">
        <v>3</v>
      </c>
      <c r="F103" s="207">
        <v>4</v>
      </c>
      <c r="G103" s="207">
        <v>5</v>
      </c>
      <c r="H103" s="207">
        <v>6</v>
      </c>
      <c r="I103" s="207">
        <v>7</v>
      </c>
      <c r="J103" s="207">
        <v>8</v>
      </c>
      <c r="K103" s="207">
        <v>9</v>
      </c>
      <c r="L103" s="207">
        <v>10</v>
      </c>
      <c r="M103" s="207">
        <v>11</v>
      </c>
      <c r="N103" s="207">
        <v>12</v>
      </c>
      <c r="O103" s="207">
        <v>13</v>
      </c>
      <c r="P103" s="207">
        <v>14</v>
      </c>
      <c r="Q103" s="207">
        <v>15</v>
      </c>
      <c r="R103" s="207">
        <v>16</v>
      </c>
      <c r="S103" s="207">
        <v>17</v>
      </c>
      <c r="T103" s="207">
        <v>18</v>
      </c>
      <c r="U103" s="207">
        <v>19</v>
      </c>
      <c r="V103" s="207">
        <v>20</v>
      </c>
      <c r="W103" s="217">
        <v>21</v>
      </c>
      <c r="X103" s="207">
        <v>22</v>
      </c>
      <c r="Y103" s="217">
        <v>23</v>
      </c>
      <c r="Z103" s="207">
        <v>24</v>
      </c>
      <c r="AA103" s="207">
        <v>25</v>
      </c>
      <c r="AB103" s="207">
        <v>26</v>
      </c>
      <c r="AC103" s="207">
        <v>27</v>
      </c>
      <c r="AD103" s="207">
        <v>28</v>
      </c>
    </row>
    <row r="104" spans="1:30">
      <c r="A104" s="177"/>
      <c r="B104" s="178"/>
      <c r="C104" s="233" t="s">
        <v>413</v>
      </c>
      <c r="D104" s="176"/>
      <c r="E104" s="242"/>
      <c r="F104" s="183"/>
      <c r="G104" s="183"/>
      <c r="H104" s="233" t="s">
        <v>413</v>
      </c>
      <c r="I104" s="233" t="s">
        <v>413</v>
      </c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80" t="str">
        <f>IF(SUM(J104,L104,N104,P104,R104,T104)=0," ",SUM(J104,L104,N104,P104,R104,T104))</f>
        <v xml:space="preserve"> </v>
      </c>
      <c r="W104" s="179"/>
      <c r="X104" s="180" t="str">
        <f>IF(SUM(K104,M104,O104,Q104,S104,U104)=0," ",SUM(K104,M104,O104,Q104,S104,U104))</f>
        <v xml:space="preserve"> </v>
      </c>
      <c r="Y104" s="179"/>
      <c r="Z104" s="190"/>
      <c r="AA104" s="190"/>
      <c r="AB104" s="190"/>
      <c r="AC104" s="190"/>
      <c r="AD104" s="190"/>
    </row>
    <row r="105" spans="1:30">
      <c r="A105" s="177"/>
      <c r="B105" s="178"/>
      <c r="C105" s="233" t="s">
        <v>413</v>
      </c>
      <c r="D105" s="176"/>
      <c r="E105" s="242"/>
      <c r="F105" s="183"/>
      <c r="G105" s="183"/>
      <c r="H105" s="233" t="s">
        <v>413</v>
      </c>
      <c r="I105" s="233" t="s">
        <v>413</v>
      </c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80" t="str">
        <f t="shared" ref="V105:V115" si="11">IF(SUM(J105,L105,N105,P105,R105,T105)=0," ",SUM(J105,L105,N105,P105,R105,T105))</f>
        <v xml:space="preserve"> </v>
      </c>
      <c r="W105" s="179"/>
      <c r="X105" s="180" t="str">
        <f t="shared" ref="X105:X115" si="12">IF(SUM(K105,M105,O105,Q105,S105,U105)=0," ",SUM(K105,M105,O105,Q105,S105,U105))</f>
        <v xml:space="preserve"> </v>
      </c>
      <c r="Y105" s="179"/>
      <c r="Z105" s="190"/>
      <c r="AA105" s="190"/>
      <c r="AB105" s="190"/>
      <c r="AC105" s="190"/>
      <c r="AD105" s="190"/>
    </row>
    <row r="106" spans="1:30">
      <c r="A106" s="177"/>
      <c r="B106" s="178"/>
      <c r="C106" s="233" t="s">
        <v>413</v>
      </c>
      <c r="D106" s="176"/>
      <c r="E106" s="242"/>
      <c r="F106" s="183"/>
      <c r="G106" s="183"/>
      <c r="H106" s="233" t="s">
        <v>413</v>
      </c>
      <c r="I106" s="233" t="s">
        <v>413</v>
      </c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80" t="str">
        <f t="shared" si="11"/>
        <v xml:space="preserve"> </v>
      </c>
      <c r="W106" s="179"/>
      <c r="X106" s="180" t="str">
        <f t="shared" si="12"/>
        <v xml:space="preserve"> </v>
      </c>
      <c r="Y106" s="179"/>
      <c r="Z106" s="190"/>
      <c r="AA106" s="190"/>
      <c r="AB106" s="190"/>
      <c r="AC106" s="190"/>
      <c r="AD106" s="190"/>
    </row>
    <row r="107" spans="1:30">
      <c r="A107" s="177"/>
      <c r="B107" s="178"/>
      <c r="C107" s="233" t="s">
        <v>413</v>
      </c>
      <c r="D107" s="176"/>
      <c r="E107" s="242"/>
      <c r="F107" s="183"/>
      <c r="G107" s="183"/>
      <c r="H107" s="233" t="s">
        <v>413</v>
      </c>
      <c r="I107" s="233" t="s">
        <v>413</v>
      </c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80" t="str">
        <f t="shared" si="11"/>
        <v xml:space="preserve"> </v>
      </c>
      <c r="W107" s="179"/>
      <c r="X107" s="180" t="str">
        <f t="shared" si="12"/>
        <v xml:space="preserve"> </v>
      </c>
      <c r="Y107" s="179"/>
      <c r="Z107" s="190"/>
      <c r="AA107" s="190"/>
      <c r="AB107" s="190"/>
      <c r="AC107" s="190"/>
      <c r="AD107" s="190"/>
    </row>
    <row r="108" spans="1:30">
      <c r="A108" s="177"/>
      <c r="B108" s="178"/>
      <c r="C108" s="233" t="s">
        <v>413</v>
      </c>
      <c r="D108" s="176"/>
      <c r="E108" s="242"/>
      <c r="F108" s="183"/>
      <c r="G108" s="183"/>
      <c r="H108" s="233" t="s">
        <v>413</v>
      </c>
      <c r="I108" s="233" t="s">
        <v>413</v>
      </c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80" t="str">
        <f t="shared" si="11"/>
        <v xml:space="preserve"> </v>
      </c>
      <c r="W108" s="179"/>
      <c r="X108" s="180" t="str">
        <f t="shared" si="12"/>
        <v xml:space="preserve"> </v>
      </c>
      <c r="Y108" s="179"/>
      <c r="Z108" s="190"/>
      <c r="AA108" s="190"/>
      <c r="AB108" s="190"/>
      <c r="AC108" s="190"/>
      <c r="AD108" s="190"/>
    </row>
    <row r="109" spans="1:30">
      <c r="A109" s="177"/>
      <c r="B109" s="178"/>
      <c r="C109" s="233" t="s">
        <v>413</v>
      </c>
      <c r="D109" s="176"/>
      <c r="E109" s="242"/>
      <c r="F109" s="183"/>
      <c r="G109" s="183"/>
      <c r="H109" s="233" t="s">
        <v>413</v>
      </c>
      <c r="I109" s="233" t="s">
        <v>413</v>
      </c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80" t="str">
        <f t="shared" si="11"/>
        <v xml:space="preserve"> </v>
      </c>
      <c r="W109" s="179"/>
      <c r="X109" s="180" t="str">
        <f t="shared" si="12"/>
        <v xml:space="preserve"> </v>
      </c>
      <c r="Y109" s="179"/>
      <c r="Z109" s="190"/>
      <c r="AA109" s="190"/>
      <c r="AB109" s="190"/>
      <c r="AC109" s="190"/>
      <c r="AD109" s="190"/>
    </row>
    <row r="110" spans="1:30">
      <c r="A110" s="177"/>
      <c r="B110" s="178"/>
      <c r="C110" s="233" t="s">
        <v>413</v>
      </c>
      <c r="D110" s="176"/>
      <c r="E110" s="242"/>
      <c r="F110" s="183"/>
      <c r="G110" s="183"/>
      <c r="H110" s="233" t="s">
        <v>413</v>
      </c>
      <c r="I110" s="233" t="s">
        <v>413</v>
      </c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80" t="str">
        <f t="shared" si="11"/>
        <v xml:space="preserve"> </v>
      </c>
      <c r="W110" s="179"/>
      <c r="X110" s="180" t="str">
        <f t="shared" si="12"/>
        <v xml:space="preserve"> </v>
      </c>
      <c r="Y110" s="179"/>
      <c r="Z110" s="190"/>
      <c r="AA110" s="190"/>
      <c r="AB110" s="190"/>
      <c r="AC110" s="190"/>
      <c r="AD110" s="190"/>
    </row>
    <row r="111" spans="1:30">
      <c r="A111" s="177"/>
      <c r="B111" s="178"/>
      <c r="C111" s="233" t="s">
        <v>413</v>
      </c>
      <c r="D111" s="176"/>
      <c r="E111" s="242"/>
      <c r="F111" s="183"/>
      <c r="G111" s="183"/>
      <c r="H111" s="233" t="s">
        <v>413</v>
      </c>
      <c r="I111" s="233" t="s">
        <v>413</v>
      </c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80" t="str">
        <f t="shared" si="11"/>
        <v xml:space="preserve"> </v>
      </c>
      <c r="W111" s="179"/>
      <c r="X111" s="180" t="str">
        <f t="shared" si="12"/>
        <v xml:space="preserve"> </v>
      </c>
      <c r="Y111" s="179"/>
      <c r="Z111" s="190"/>
      <c r="AA111" s="190"/>
      <c r="AB111" s="190"/>
      <c r="AC111" s="190"/>
      <c r="AD111" s="190"/>
    </row>
    <row r="112" spans="1:30">
      <c r="A112" s="177"/>
      <c r="B112" s="178"/>
      <c r="C112" s="233" t="s">
        <v>413</v>
      </c>
      <c r="D112" s="176"/>
      <c r="E112" s="242"/>
      <c r="F112" s="183"/>
      <c r="G112" s="183"/>
      <c r="H112" s="233" t="s">
        <v>413</v>
      </c>
      <c r="I112" s="233" t="s">
        <v>413</v>
      </c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80" t="str">
        <f t="shared" si="11"/>
        <v xml:space="preserve"> </v>
      </c>
      <c r="W112" s="179"/>
      <c r="X112" s="180" t="str">
        <f t="shared" si="12"/>
        <v xml:space="preserve"> </v>
      </c>
      <c r="Y112" s="179"/>
      <c r="Z112" s="190"/>
      <c r="AA112" s="190"/>
      <c r="AB112" s="190"/>
      <c r="AC112" s="190"/>
      <c r="AD112" s="190"/>
    </row>
    <row r="113" spans="1:30">
      <c r="A113" s="177"/>
      <c r="B113" s="178"/>
      <c r="C113" s="233" t="s">
        <v>413</v>
      </c>
      <c r="D113" s="176"/>
      <c r="E113" s="242"/>
      <c r="F113" s="183"/>
      <c r="G113" s="183"/>
      <c r="H113" s="233" t="s">
        <v>413</v>
      </c>
      <c r="I113" s="233" t="s">
        <v>413</v>
      </c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80" t="str">
        <f t="shared" si="11"/>
        <v xml:space="preserve"> </v>
      </c>
      <c r="W113" s="179"/>
      <c r="X113" s="180" t="str">
        <f t="shared" si="12"/>
        <v xml:space="preserve"> </v>
      </c>
      <c r="Y113" s="179"/>
      <c r="Z113" s="190"/>
      <c r="AA113" s="190"/>
      <c r="AB113" s="190"/>
      <c r="AC113" s="190"/>
      <c r="AD113" s="190"/>
    </row>
    <row r="114" spans="1:30">
      <c r="A114" s="177"/>
      <c r="B114" s="178"/>
      <c r="C114" s="233" t="s">
        <v>413</v>
      </c>
      <c r="D114" s="176"/>
      <c r="E114" s="242"/>
      <c r="F114" s="183"/>
      <c r="G114" s="183"/>
      <c r="H114" s="233" t="s">
        <v>413</v>
      </c>
      <c r="I114" s="233" t="s">
        <v>413</v>
      </c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80" t="str">
        <f t="shared" si="11"/>
        <v xml:space="preserve"> </v>
      </c>
      <c r="W114" s="179"/>
      <c r="X114" s="180" t="str">
        <f t="shared" si="12"/>
        <v xml:space="preserve"> </v>
      </c>
      <c r="Y114" s="179"/>
      <c r="Z114" s="190"/>
      <c r="AA114" s="190"/>
      <c r="AB114" s="190"/>
      <c r="AC114" s="190"/>
      <c r="AD114" s="190"/>
    </row>
    <row r="115" spans="1:30">
      <c r="A115" s="177"/>
      <c r="B115" s="178"/>
      <c r="C115" s="233" t="s">
        <v>413</v>
      </c>
      <c r="D115" s="176"/>
      <c r="E115" s="242"/>
      <c r="F115" s="183"/>
      <c r="G115" s="183"/>
      <c r="H115" s="233" t="s">
        <v>413</v>
      </c>
      <c r="I115" s="233" t="s">
        <v>413</v>
      </c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80" t="str">
        <f t="shared" si="11"/>
        <v xml:space="preserve"> </v>
      </c>
      <c r="W115" s="179"/>
      <c r="X115" s="180" t="str">
        <f t="shared" si="12"/>
        <v xml:space="preserve"> </v>
      </c>
      <c r="Y115" s="179"/>
      <c r="Z115" s="190"/>
      <c r="AA115" s="190"/>
      <c r="AB115" s="190"/>
      <c r="AC115" s="190"/>
      <c r="AD115" s="190"/>
    </row>
    <row r="116" spans="1:30">
      <c r="A116" s="218" t="s">
        <v>359</v>
      </c>
      <c r="B116" s="215">
        <v>11</v>
      </c>
      <c r="C116" s="182" t="str">
        <f>IF(SUM(C104:C115)=0," ",SUM(C104:C115))</f>
        <v xml:space="preserve"> </v>
      </c>
      <c r="D116" s="182" t="str">
        <f>IF(SUM(D104:D115)=0," ",SUM(D104:D115))</f>
        <v xml:space="preserve"> </v>
      </c>
      <c r="E116" s="182" t="str">
        <f>IF(SUM(E104:E115)=0," ",SUM(E104:E115))</f>
        <v xml:space="preserve"> </v>
      </c>
      <c r="F116" s="193" t="str">
        <f>IF(SUM(F104:F115)=0," ",SUM(F104:F115))</f>
        <v xml:space="preserve"> </v>
      </c>
      <c r="G116" s="193" t="str">
        <f>IF(SUM(G104:G115)=0," ",SUM(G104:G115))</f>
        <v xml:space="preserve"> </v>
      </c>
      <c r="H116" s="193" t="str">
        <f t="shared" ref="H116:I116" si="13">IF(SUM(H104:H115)=0," ",SUM(H104:H115))</f>
        <v xml:space="preserve"> </v>
      </c>
      <c r="I116" s="193" t="str">
        <f t="shared" si="13"/>
        <v xml:space="preserve"> </v>
      </c>
      <c r="J116" s="182" t="str">
        <f t="shared" ref="J116:AD116" si="14">IF(SUM(J104:J115)=0," ",SUM(J104:J115))</f>
        <v xml:space="preserve"> </v>
      </c>
      <c r="K116" s="182" t="str">
        <f t="shared" si="14"/>
        <v xml:space="preserve"> </v>
      </c>
      <c r="L116" s="182" t="str">
        <f t="shared" si="14"/>
        <v xml:space="preserve"> </v>
      </c>
      <c r="M116" s="182" t="str">
        <f t="shared" si="14"/>
        <v xml:space="preserve"> </v>
      </c>
      <c r="N116" s="182" t="str">
        <f t="shared" si="14"/>
        <v xml:space="preserve"> </v>
      </c>
      <c r="O116" s="182" t="str">
        <f t="shared" si="14"/>
        <v xml:space="preserve"> </v>
      </c>
      <c r="P116" s="182" t="str">
        <f t="shared" si="14"/>
        <v xml:space="preserve"> </v>
      </c>
      <c r="Q116" s="182" t="str">
        <f t="shared" si="14"/>
        <v xml:space="preserve"> </v>
      </c>
      <c r="R116" s="182" t="str">
        <f t="shared" si="14"/>
        <v xml:space="preserve"> </v>
      </c>
      <c r="S116" s="182" t="str">
        <f t="shared" si="14"/>
        <v xml:space="preserve"> </v>
      </c>
      <c r="T116" s="182" t="str">
        <f t="shared" si="14"/>
        <v xml:space="preserve"> </v>
      </c>
      <c r="U116" s="182" t="str">
        <f t="shared" si="14"/>
        <v xml:space="preserve"> </v>
      </c>
      <c r="V116" s="182" t="str">
        <f t="shared" si="14"/>
        <v xml:space="preserve"> </v>
      </c>
      <c r="W116" s="182" t="str">
        <f t="shared" si="14"/>
        <v xml:space="preserve"> </v>
      </c>
      <c r="X116" s="182" t="str">
        <f t="shared" si="14"/>
        <v xml:space="preserve"> </v>
      </c>
      <c r="Y116" s="182" t="str">
        <f t="shared" si="14"/>
        <v xml:space="preserve"> </v>
      </c>
      <c r="Z116" s="182" t="str">
        <f t="shared" si="14"/>
        <v xml:space="preserve"> </v>
      </c>
      <c r="AA116" s="182" t="str">
        <f t="shared" si="14"/>
        <v xml:space="preserve"> </v>
      </c>
      <c r="AB116" s="182" t="str">
        <f t="shared" si="14"/>
        <v xml:space="preserve"> </v>
      </c>
      <c r="AC116" s="182" t="str">
        <f t="shared" si="14"/>
        <v xml:space="preserve"> </v>
      </c>
      <c r="AD116" s="182" t="str">
        <f t="shared" si="14"/>
        <v xml:space="preserve"> </v>
      </c>
    </row>
    <row r="117" spans="1:30" ht="27.6">
      <c r="A117" s="214" t="s">
        <v>445</v>
      </c>
      <c r="B117" s="215">
        <v>12</v>
      </c>
      <c r="C117" s="233" t="s">
        <v>413</v>
      </c>
      <c r="D117" s="175"/>
      <c r="E117" s="189"/>
      <c r="F117" s="189"/>
      <c r="G117" s="189"/>
      <c r="H117" s="233" t="s">
        <v>413</v>
      </c>
      <c r="I117" s="233" t="s">
        <v>413</v>
      </c>
      <c r="J117" s="190"/>
      <c r="K117" s="190"/>
      <c r="L117" s="191"/>
      <c r="M117" s="191"/>
      <c r="N117" s="190"/>
      <c r="O117" s="190"/>
      <c r="P117" s="190"/>
      <c r="Q117" s="190"/>
      <c r="R117" s="190"/>
      <c r="S117" s="190"/>
      <c r="T117" s="190"/>
      <c r="U117" s="190"/>
      <c r="V117" s="180" t="str">
        <f>IF(SUM(J117,L117,N117,P117,R117,T117)=0," ",SUM(J117,L117,N117,P117,R117,T117))</f>
        <v xml:space="preserve"> </v>
      </c>
      <c r="W117" s="179"/>
      <c r="X117" s="180" t="str">
        <f>IF(SUM(K117,M117,O117,Q117,S117,U117)=0," ",SUM(K117,M117,O117,Q117,S117,U117))</f>
        <v xml:space="preserve"> </v>
      </c>
      <c r="Y117" s="179"/>
      <c r="Z117" s="190"/>
      <c r="AA117" s="190"/>
      <c r="AB117" s="190"/>
      <c r="AC117" s="190"/>
      <c r="AD117" s="190"/>
    </row>
    <row r="119" spans="1:30" ht="15.6">
      <c r="A119" s="303" t="s">
        <v>437</v>
      </c>
      <c r="B119" s="303"/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</row>
    <row r="120" spans="1:30" ht="28.2" customHeight="1">
      <c r="A120" s="304" t="s">
        <v>430</v>
      </c>
      <c r="B120" s="304" t="s">
        <v>129</v>
      </c>
      <c r="C120" s="304" t="s">
        <v>35</v>
      </c>
      <c r="D120" s="297" t="s">
        <v>396</v>
      </c>
      <c r="E120" s="298"/>
      <c r="F120" s="298"/>
      <c r="G120" s="298"/>
      <c r="H120" s="298"/>
      <c r="I120" s="299"/>
      <c r="J120" s="302" t="s">
        <v>392</v>
      </c>
      <c r="K120" s="302"/>
      <c r="L120" s="302"/>
      <c r="M120" s="302"/>
      <c r="N120" s="302"/>
      <c r="O120" s="302"/>
      <c r="P120" s="302"/>
      <c r="Q120" s="302"/>
      <c r="R120" s="302"/>
      <c r="S120" s="302"/>
      <c r="T120" s="302"/>
      <c r="U120" s="302"/>
      <c r="V120" s="300" t="s">
        <v>422</v>
      </c>
      <c r="W120" s="315" t="s">
        <v>426</v>
      </c>
      <c r="X120" s="302" t="s">
        <v>423</v>
      </c>
      <c r="Y120" s="315" t="s">
        <v>424</v>
      </c>
      <c r="Z120" s="306" t="s">
        <v>435</v>
      </c>
      <c r="AA120" s="307"/>
      <c r="AB120" s="307"/>
      <c r="AC120" s="308"/>
      <c r="AD120" s="309" t="s">
        <v>436</v>
      </c>
    </row>
    <row r="121" spans="1:30" ht="105.6" customHeight="1">
      <c r="A121" s="305"/>
      <c r="B121" s="305"/>
      <c r="C121" s="305"/>
      <c r="D121" s="205" t="s">
        <v>402</v>
      </c>
      <c r="E121" s="236" t="s">
        <v>420</v>
      </c>
      <c r="F121" s="236" t="s">
        <v>427</v>
      </c>
      <c r="G121" s="236" t="s">
        <v>425</v>
      </c>
      <c r="H121" s="205" t="s">
        <v>219</v>
      </c>
      <c r="I121" s="206" t="s">
        <v>131</v>
      </c>
      <c r="J121" s="207" t="s">
        <v>220</v>
      </c>
      <c r="K121" s="206" t="s">
        <v>131</v>
      </c>
      <c r="L121" s="207" t="s">
        <v>221</v>
      </c>
      <c r="M121" s="206" t="s">
        <v>131</v>
      </c>
      <c r="N121" s="207" t="s">
        <v>222</v>
      </c>
      <c r="O121" s="206" t="s">
        <v>131</v>
      </c>
      <c r="P121" s="207" t="s">
        <v>223</v>
      </c>
      <c r="Q121" s="206" t="s">
        <v>131</v>
      </c>
      <c r="R121" s="207" t="s">
        <v>224</v>
      </c>
      <c r="S121" s="206" t="s">
        <v>131</v>
      </c>
      <c r="T121" s="207" t="s">
        <v>225</v>
      </c>
      <c r="U121" s="206" t="s">
        <v>131</v>
      </c>
      <c r="V121" s="301"/>
      <c r="W121" s="316"/>
      <c r="X121" s="302"/>
      <c r="Y121" s="316"/>
      <c r="Z121" s="248" t="s">
        <v>217</v>
      </c>
      <c r="AA121" s="237" t="s">
        <v>131</v>
      </c>
      <c r="AB121" s="209" t="s">
        <v>399</v>
      </c>
      <c r="AC121" s="237" t="s">
        <v>131</v>
      </c>
      <c r="AD121" s="309"/>
    </row>
    <row r="122" spans="1:30" ht="12.75" customHeight="1">
      <c r="A122" s="235" t="s">
        <v>0</v>
      </c>
      <c r="B122" s="211" t="s">
        <v>15</v>
      </c>
      <c r="C122" s="207">
        <v>1</v>
      </c>
      <c r="D122" s="207">
        <v>2</v>
      </c>
      <c r="E122" s="207">
        <v>3</v>
      </c>
      <c r="F122" s="207">
        <v>4</v>
      </c>
      <c r="G122" s="207">
        <v>5</v>
      </c>
      <c r="H122" s="207">
        <v>6</v>
      </c>
      <c r="I122" s="207">
        <v>7</v>
      </c>
      <c r="J122" s="207">
        <v>8</v>
      </c>
      <c r="K122" s="207">
        <v>9</v>
      </c>
      <c r="L122" s="207">
        <v>10</v>
      </c>
      <c r="M122" s="207">
        <v>11</v>
      </c>
      <c r="N122" s="207">
        <v>12</v>
      </c>
      <c r="O122" s="207">
        <v>13</v>
      </c>
      <c r="P122" s="207">
        <v>14</v>
      </c>
      <c r="Q122" s="207">
        <v>15</v>
      </c>
      <c r="R122" s="207">
        <v>16</v>
      </c>
      <c r="S122" s="207">
        <v>17</v>
      </c>
      <c r="T122" s="207">
        <v>18</v>
      </c>
      <c r="U122" s="207">
        <v>19</v>
      </c>
      <c r="V122" s="207">
        <v>20</v>
      </c>
      <c r="W122" s="217">
        <v>21</v>
      </c>
      <c r="X122" s="207">
        <v>22</v>
      </c>
      <c r="Y122" s="217">
        <v>23</v>
      </c>
      <c r="Z122" s="207">
        <v>24</v>
      </c>
      <c r="AA122" s="207">
        <v>25</v>
      </c>
      <c r="AB122" s="207">
        <v>26</v>
      </c>
      <c r="AC122" s="207">
        <v>27</v>
      </c>
      <c r="AD122" s="207">
        <v>28</v>
      </c>
    </row>
    <row r="123" spans="1:30">
      <c r="A123" s="212" t="s">
        <v>359</v>
      </c>
      <c r="B123" s="215">
        <v>13</v>
      </c>
      <c r="C123" s="181" t="str">
        <f>IF(SUM(C87)=0," ",SUM(C87))</f>
        <v xml:space="preserve"> </v>
      </c>
      <c r="D123" s="181" t="str">
        <f>IF(SUM(D87,D116)=0," ",SUM(D87,D116))</f>
        <v xml:space="preserve"> </v>
      </c>
      <c r="E123" s="181" t="str">
        <f t="shared" ref="E123:G123" si="15">IF(SUM(E87,E116)=0," ",SUM(E87,E116))</f>
        <v xml:space="preserve"> </v>
      </c>
      <c r="F123" s="181" t="str">
        <f t="shared" si="15"/>
        <v xml:space="preserve"> </v>
      </c>
      <c r="G123" s="181" t="str">
        <f t="shared" si="15"/>
        <v xml:space="preserve"> </v>
      </c>
      <c r="H123" s="181" t="str">
        <f t="shared" ref="H123:AD123" si="16">IF(SUM(H87,H116)=0," ",SUM(H87,H116))</f>
        <v xml:space="preserve"> </v>
      </c>
      <c r="I123" s="181" t="str">
        <f t="shared" si="16"/>
        <v xml:space="preserve"> </v>
      </c>
      <c r="J123" s="181" t="str">
        <f t="shared" si="16"/>
        <v xml:space="preserve"> </v>
      </c>
      <c r="K123" s="181" t="str">
        <f t="shared" si="16"/>
        <v xml:space="preserve"> </v>
      </c>
      <c r="L123" s="181" t="str">
        <f t="shared" si="16"/>
        <v xml:space="preserve"> </v>
      </c>
      <c r="M123" s="181" t="str">
        <f t="shared" si="16"/>
        <v xml:space="preserve"> </v>
      </c>
      <c r="N123" s="181" t="str">
        <f t="shared" si="16"/>
        <v xml:space="preserve"> </v>
      </c>
      <c r="O123" s="181" t="str">
        <f t="shared" si="16"/>
        <v xml:space="preserve"> </v>
      </c>
      <c r="P123" s="181" t="str">
        <f t="shared" si="16"/>
        <v xml:space="preserve"> </v>
      </c>
      <c r="Q123" s="181" t="str">
        <f t="shared" si="16"/>
        <v xml:space="preserve"> </v>
      </c>
      <c r="R123" s="181" t="str">
        <f t="shared" si="16"/>
        <v xml:space="preserve"> </v>
      </c>
      <c r="S123" s="181" t="str">
        <f t="shared" si="16"/>
        <v xml:space="preserve"> </v>
      </c>
      <c r="T123" s="181" t="str">
        <f t="shared" si="16"/>
        <v xml:space="preserve"> </v>
      </c>
      <c r="U123" s="181" t="str">
        <f t="shared" si="16"/>
        <v xml:space="preserve"> </v>
      </c>
      <c r="V123" s="180" t="str">
        <f t="shared" si="16"/>
        <v xml:space="preserve"> </v>
      </c>
      <c r="W123" s="180" t="str">
        <f t="shared" ref="W123" si="17">IF(SUM(W87,W116)=0," ",SUM(W87,W116))</f>
        <v xml:space="preserve"> </v>
      </c>
      <c r="X123" s="180" t="str">
        <f t="shared" si="16"/>
        <v xml:space="preserve"> </v>
      </c>
      <c r="Y123" s="180" t="str">
        <f t="shared" ref="Y123" si="18">IF(SUM(Y87,Y116)=0," ",SUM(Y87,Y116))</f>
        <v xml:space="preserve"> </v>
      </c>
      <c r="Z123" s="181" t="str">
        <f t="shared" si="16"/>
        <v xml:space="preserve"> </v>
      </c>
      <c r="AA123" s="181" t="str">
        <f t="shared" si="16"/>
        <v xml:space="preserve"> </v>
      </c>
      <c r="AB123" s="181" t="str">
        <f t="shared" si="16"/>
        <v xml:space="preserve"> </v>
      </c>
      <c r="AC123" s="181" t="str">
        <f t="shared" si="16"/>
        <v xml:space="preserve"> </v>
      </c>
      <c r="AD123" s="181" t="str">
        <f t="shared" si="16"/>
        <v xml:space="preserve"> </v>
      </c>
    </row>
    <row r="124" spans="1:30" ht="27.6">
      <c r="A124" s="214" t="s">
        <v>446</v>
      </c>
      <c r="B124" s="215">
        <v>14</v>
      </c>
      <c r="C124" s="182" t="str">
        <f>IF(SUM(C88)=0," ",SUM(C88))</f>
        <v xml:space="preserve"> </v>
      </c>
      <c r="D124" s="182" t="str">
        <f>IF(SUM(D88,D116)=0," ",SUM(D88,D116))</f>
        <v xml:space="preserve"> </v>
      </c>
      <c r="E124" s="182" t="str">
        <f t="shared" ref="E124:G124" si="19">IF(SUM(E88,E116)=0," ",SUM(E88,E116))</f>
        <v xml:space="preserve"> </v>
      </c>
      <c r="F124" s="182" t="str">
        <f t="shared" si="19"/>
        <v xml:space="preserve"> </v>
      </c>
      <c r="G124" s="182" t="str">
        <f t="shared" si="19"/>
        <v xml:space="preserve"> </v>
      </c>
      <c r="H124" s="182" t="str">
        <f t="shared" ref="H124:AD124" si="20">IF(SUM(H88,H116)=0," ",SUM(H88,H116))</f>
        <v xml:space="preserve"> </v>
      </c>
      <c r="I124" s="182" t="str">
        <f t="shared" si="20"/>
        <v xml:space="preserve"> </v>
      </c>
      <c r="J124" s="182" t="str">
        <f t="shared" si="20"/>
        <v xml:space="preserve"> </v>
      </c>
      <c r="K124" s="182" t="str">
        <f t="shared" si="20"/>
        <v xml:space="preserve"> </v>
      </c>
      <c r="L124" s="182" t="str">
        <f t="shared" si="20"/>
        <v xml:space="preserve"> </v>
      </c>
      <c r="M124" s="182" t="str">
        <f t="shared" si="20"/>
        <v xml:space="preserve"> </v>
      </c>
      <c r="N124" s="182" t="str">
        <f t="shared" si="20"/>
        <v xml:space="preserve"> </v>
      </c>
      <c r="O124" s="182" t="str">
        <f t="shared" si="20"/>
        <v xml:space="preserve"> </v>
      </c>
      <c r="P124" s="182" t="str">
        <f t="shared" si="20"/>
        <v xml:space="preserve"> </v>
      </c>
      <c r="Q124" s="182" t="str">
        <f t="shared" si="20"/>
        <v xml:space="preserve"> </v>
      </c>
      <c r="R124" s="182" t="str">
        <f t="shared" si="20"/>
        <v xml:space="preserve"> </v>
      </c>
      <c r="S124" s="182" t="str">
        <f t="shared" si="20"/>
        <v xml:space="preserve"> </v>
      </c>
      <c r="T124" s="182" t="str">
        <f t="shared" si="20"/>
        <v xml:space="preserve"> </v>
      </c>
      <c r="U124" s="182" t="str">
        <f t="shared" si="20"/>
        <v xml:space="preserve"> </v>
      </c>
      <c r="V124" s="180" t="str">
        <f t="shared" si="20"/>
        <v xml:space="preserve"> </v>
      </c>
      <c r="W124" s="180" t="str">
        <f t="shared" ref="W124" si="21">IF(SUM(W88,W116)=0," ",SUM(W88,W116))</f>
        <v xml:space="preserve"> </v>
      </c>
      <c r="X124" s="180" t="str">
        <f t="shared" si="20"/>
        <v xml:space="preserve"> </v>
      </c>
      <c r="Y124" s="180" t="str">
        <f t="shared" ref="Y124" si="22">IF(SUM(Y88,Y116)=0," ",SUM(Y88,Y116))</f>
        <v xml:space="preserve"> </v>
      </c>
      <c r="Z124" s="182" t="str">
        <f t="shared" si="20"/>
        <v xml:space="preserve"> </v>
      </c>
      <c r="AA124" s="182" t="str">
        <f t="shared" si="20"/>
        <v xml:space="preserve"> </v>
      </c>
      <c r="AB124" s="182" t="str">
        <f t="shared" si="20"/>
        <v xml:space="preserve"> </v>
      </c>
      <c r="AC124" s="182" t="str">
        <f t="shared" si="20"/>
        <v xml:space="preserve"> </v>
      </c>
      <c r="AD124" s="182" t="str">
        <f t="shared" si="20"/>
        <v xml:space="preserve"> </v>
      </c>
    </row>
  </sheetData>
  <sheetProtection algorithmName="SHA-512" hashValue="AfcD97F7iYGy58SbloozfX3xuk5bsrgqMRC4oqPXvtq/4rmYfIKHEZh6rWqVwGvNjdmNsGMSQitc0xqlmIbiTA==" saltValue="A+ZNnSHYJir/CcQ7CUBQSw==" spinCount="100000" sheet="1" selectLockedCells="1"/>
  <mergeCells count="37">
    <mergeCell ref="Y2:Y3"/>
    <mergeCell ref="W2:W3"/>
    <mergeCell ref="W101:W102"/>
    <mergeCell ref="Y101:Y102"/>
    <mergeCell ref="W120:W121"/>
    <mergeCell ref="Y120:Y121"/>
    <mergeCell ref="C101:C102"/>
    <mergeCell ref="A119:R119"/>
    <mergeCell ref="A120:A121"/>
    <mergeCell ref="B120:B121"/>
    <mergeCell ref="C120:C121"/>
    <mergeCell ref="D120:I120"/>
    <mergeCell ref="J120:U120"/>
    <mergeCell ref="V120:V121"/>
    <mergeCell ref="X120:X121"/>
    <mergeCell ref="Z120:AC120"/>
    <mergeCell ref="Z2:AC2"/>
    <mergeCell ref="AD120:AD121"/>
    <mergeCell ref="A90:AD90"/>
    <mergeCell ref="AD2:AD3"/>
    <mergeCell ref="Z101:AC101"/>
    <mergeCell ref="AD101:AD102"/>
    <mergeCell ref="X101:X102"/>
    <mergeCell ref="D101:I101"/>
    <mergeCell ref="A100:V100"/>
    <mergeCell ref="A101:A102"/>
    <mergeCell ref="B101:B102"/>
    <mergeCell ref="J101:U101"/>
    <mergeCell ref="V101:V102"/>
    <mergeCell ref="D2:I2"/>
    <mergeCell ref="V2:V3"/>
    <mergeCell ref="X2:X3"/>
    <mergeCell ref="A1:R1"/>
    <mergeCell ref="A2:A3"/>
    <mergeCell ref="B2:B3"/>
    <mergeCell ref="C2:C3"/>
    <mergeCell ref="J2:U2"/>
  </mergeCells>
  <conditionalFormatting sqref="E5:E89 E91:E97">
    <cfRule type="expression" dxfId="64" priority="41">
      <formula>E5&gt;D5</formula>
    </cfRule>
  </conditionalFormatting>
  <conditionalFormatting sqref="F5:F89 F91:F97">
    <cfRule type="expression" dxfId="63" priority="40">
      <formula>F5&gt;D5</formula>
    </cfRule>
  </conditionalFormatting>
  <conditionalFormatting sqref="G5:G89 G91:G97">
    <cfRule type="expression" dxfId="62" priority="39">
      <formula>G5&gt;F5</formula>
    </cfRule>
    <cfRule type="expression" dxfId="61" priority="37">
      <formula>G5&gt;E5</formula>
    </cfRule>
  </conditionalFormatting>
  <conditionalFormatting sqref="I5:I89 I91:I97">
    <cfRule type="expression" dxfId="60" priority="38">
      <formula>I5&gt;H5</formula>
    </cfRule>
  </conditionalFormatting>
  <conditionalFormatting sqref="K5:K89 K91:K97">
    <cfRule type="expression" dxfId="59" priority="36">
      <formula>K5&gt;J5</formula>
    </cfRule>
  </conditionalFormatting>
  <conditionalFormatting sqref="M5:M89 M91:M97">
    <cfRule type="expression" dxfId="58" priority="35">
      <formula>M5&gt;L5</formula>
    </cfRule>
  </conditionalFormatting>
  <conditionalFormatting sqref="O5:O89 O91:O97">
    <cfRule type="expression" dxfId="57" priority="34">
      <formula>O5&gt;N5</formula>
    </cfRule>
  </conditionalFormatting>
  <conditionalFormatting sqref="Q5:Q89 Q91:Q97">
    <cfRule type="expression" dxfId="56" priority="33">
      <formula>Q5&gt;P5</formula>
    </cfRule>
  </conditionalFormatting>
  <conditionalFormatting sqref="S5:S89 S91:S97">
    <cfRule type="expression" dxfId="55" priority="32">
      <formula>S5&gt;R5</formula>
    </cfRule>
  </conditionalFormatting>
  <conditionalFormatting sqref="U5:U89 U91:U97">
    <cfRule type="expression" dxfId="54" priority="31">
      <formula>U5&gt;T5</formula>
    </cfRule>
  </conditionalFormatting>
  <conditionalFormatting sqref="W5:W86">
    <cfRule type="expression" dxfId="53" priority="30">
      <formula>W5&gt;V5</formula>
    </cfRule>
  </conditionalFormatting>
  <conditionalFormatting sqref="Y5:Y86">
    <cfRule type="expression" dxfId="52" priority="29">
      <formula>Y5&gt;X5</formula>
    </cfRule>
    <cfRule type="expression" dxfId="51" priority="28">
      <formula>Y5&gt;W5</formula>
    </cfRule>
  </conditionalFormatting>
  <conditionalFormatting sqref="W88:W89 W91:W97">
    <cfRule type="expression" dxfId="50" priority="27">
      <formula>W88&gt;V88</formula>
    </cfRule>
    <cfRule type="expression" dxfId="49" priority="26">
      <formula>W88&lt;V88</formula>
    </cfRule>
  </conditionalFormatting>
  <conditionalFormatting sqref="Y88:Y89 Y91:Y97">
    <cfRule type="expression" dxfId="48" priority="25">
      <formula>Y88&gt;X88</formula>
    </cfRule>
    <cfRule type="expression" dxfId="47" priority="24">
      <formula>Y88&lt;X88</formula>
    </cfRule>
  </conditionalFormatting>
  <conditionalFormatting sqref="AA5:AA89 AA91:AA97">
    <cfRule type="expression" dxfId="46" priority="23">
      <formula>AA5&gt;Z5</formula>
    </cfRule>
  </conditionalFormatting>
  <conditionalFormatting sqref="AC5:AC89 AC91:AC97">
    <cfRule type="expression" dxfId="45" priority="22">
      <formula>AC5&gt;AB5</formula>
    </cfRule>
    <cfRule type="expression" dxfId="44" priority="21">
      <formula>AC5&gt;AA5</formula>
    </cfRule>
  </conditionalFormatting>
  <conditionalFormatting sqref="E104:E117">
    <cfRule type="expression" dxfId="43" priority="20">
      <formula>"E104&gt;D104"</formula>
    </cfRule>
    <cfRule type="expression" dxfId="42" priority="19">
      <formula>"E104&gt;D104"</formula>
    </cfRule>
    <cfRule type="expression" dxfId="41" priority="17">
      <formula>E104&gt;D104</formula>
    </cfRule>
  </conditionalFormatting>
  <conditionalFormatting sqref="F104:F117">
    <cfRule type="expression" dxfId="40" priority="16">
      <formula>F104&gt;D104</formula>
    </cfRule>
  </conditionalFormatting>
  <conditionalFormatting sqref="G104:G117">
    <cfRule type="expression" dxfId="39" priority="15">
      <formula>G104&gt;F104</formula>
    </cfRule>
    <cfRule type="expression" dxfId="38" priority="14">
      <formula>G104&gt;E104</formula>
    </cfRule>
  </conditionalFormatting>
  <conditionalFormatting sqref="K104:K117">
    <cfRule type="expression" dxfId="37" priority="13">
      <formula>K104&gt;J104</formula>
    </cfRule>
  </conditionalFormatting>
  <conditionalFormatting sqref="M104:M117">
    <cfRule type="expression" dxfId="36" priority="12">
      <formula>M104&gt;L104</formula>
    </cfRule>
  </conditionalFormatting>
  <conditionalFormatting sqref="O104:O117">
    <cfRule type="expression" dxfId="35" priority="11">
      <formula>O104&gt;N104</formula>
    </cfRule>
  </conditionalFormatting>
  <conditionalFormatting sqref="Q104:Q117">
    <cfRule type="expression" dxfId="34" priority="10">
      <formula>Q104&gt;P104</formula>
    </cfRule>
  </conditionalFormatting>
  <conditionalFormatting sqref="S104:S117">
    <cfRule type="expression" dxfId="33" priority="9">
      <formula>S104&gt;R104</formula>
    </cfRule>
  </conditionalFormatting>
  <conditionalFormatting sqref="U104:U117">
    <cfRule type="expression" dxfId="32" priority="8">
      <formula>U104&gt;T104</formula>
    </cfRule>
  </conditionalFormatting>
  <conditionalFormatting sqref="W104:W117">
    <cfRule type="expression" dxfId="31" priority="7">
      <formula>W104&gt;V104</formula>
    </cfRule>
    <cfRule type="expression" dxfId="30" priority="6">
      <formula>W104&lt;V104</formula>
    </cfRule>
  </conditionalFormatting>
  <conditionalFormatting sqref="Y104:Y117">
    <cfRule type="expression" dxfId="29" priority="5">
      <formula>Y104&gt;X104</formula>
    </cfRule>
    <cfRule type="expression" dxfId="28" priority="4">
      <formula>Y104&lt;X104</formula>
    </cfRule>
  </conditionalFormatting>
  <conditionalFormatting sqref="AA104:AA117">
    <cfRule type="expression" dxfId="27" priority="3">
      <formula>AA104&gt;Z104</formula>
    </cfRule>
  </conditionalFormatting>
  <conditionalFormatting sqref="AC104:AC117">
    <cfRule type="expression" dxfId="26" priority="2">
      <formula>AC104&gt;AB104</formula>
    </cfRule>
    <cfRule type="expression" dxfId="25" priority="1">
      <formula>AC104&gt;AA104</formula>
    </cfRule>
  </conditionalFormatting>
  <pageMargins left="0.39370078740157483" right="0" top="0.39370078740157483" bottom="0.39370078740157483" header="0.19685039370078741" footer="0.11811023622047245"/>
  <pageSetup paperSize="9" scale="86" orientation="landscape" horizontalDpi="120" verticalDpi="72" r:id="rId1"/>
  <headerFooter alignWithMargins="0"/>
  <rowBreaks count="2" manualBreakCount="2">
    <brk id="54" max="22" man="1"/>
    <brk id="117" max="29" man="1"/>
  </rowBreaks>
  <colBreaks count="1" manualBreakCount="1">
    <brk id="26" max="100" man="1"/>
  </colBreaks>
  <ignoredErrors>
    <ignoredError sqref="H87:U87 J116:U116 Z87:AD87 F116 Z116:AD116 F87 C87:D87 D116" formulaRange="1"/>
    <ignoredError sqref="V87" formula="1"/>
    <ignoredError sqref="V116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outlinePr applyStyles="1"/>
  </sheetPr>
  <dimension ref="B1:W44"/>
  <sheetViews>
    <sheetView showGridLines="0" zoomScaleNormal="100" workbookViewId="0">
      <selection activeCell="D4" sqref="D4"/>
    </sheetView>
  </sheetViews>
  <sheetFormatPr defaultColWidth="9.109375" defaultRowHeight="13.2"/>
  <cols>
    <col min="1" max="1" width="0.88671875" style="17" customWidth="1"/>
    <col min="2" max="2" width="19.6640625" style="17" customWidth="1"/>
    <col min="3" max="3" width="5.33203125" style="17" customWidth="1"/>
    <col min="4" max="4" width="5.88671875" style="17" customWidth="1"/>
    <col min="5" max="5" width="5.6640625" style="17" customWidth="1"/>
    <col min="6" max="6" width="5.33203125" style="17" customWidth="1"/>
    <col min="7" max="8" width="7" style="17" customWidth="1"/>
    <col min="9" max="10" width="6" style="17" customWidth="1"/>
    <col min="11" max="11" width="6.44140625" style="17" customWidth="1"/>
    <col min="12" max="12" width="6.109375" style="17" customWidth="1"/>
    <col min="13" max="13" width="6.44140625" style="17" customWidth="1"/>
    <col min="14" max="14" width="6.6640625" style="17" customWidth="1"/>
    <col min="15" max="15" width="6.44140625" style="17" customWidth="1"/>
    <col min="16" max="16" width="6.109375" style="17" customWidth="1"/>
    <col min="17" max="17" width="5.88671875" style="17" customWidth="1"/>
    <col min="18" max="18" width="6" style="17" customWidth="1"/>
    <col min="19" max="19" width="7.5546875" style="17" customWidth="1"/>
    <col min="20" max="21" width="6.6640625" style="17" customWidth="1"/>
    <col min="22" max="22" width="8" style="17" customWidth="1"/>
    <col min="23" max="16384" width="9.109375" style="17"/>
  </cols>
  <sheetData>
    <row r="1" spans="2:22" ht="26.25" customHeight="1">
      <c r="B1" s="31" t="s">
        <v>452</v>
      </c>
      <c r="C1" s="32"/>
      <c r="D1" s="32"/>
      <c r="E1" s="32"/>
      <c r="F1" s="32"/>
      <c r="G1" s="33"/>
      <c r="H1" s="33"/>
      <c r="I1" s="33"/>
      <c r="J1" s="33"/>
      <c r="K1" s="33"/>
      <c r="L1" s="33"/>
      <c r="M1" s="33"/>
      <c r="N1" s="33"/>
      <c r="O1" s="33"/>
      <c r="P1" s="27"/>
      <c r="Q1" s="18"/>
      <c r="R1" s="18"/>
      <c r="S1" s="18"/>
      <c r="T1" s="18"/>
      <c r="U1" s="34" t="s">
        <v>12</v>
      </c>
    </row>
    <row r="2" spans="2:22" s="14" customFormat="1" ht="39" customHeight="1">
      <c r="B2" s="35"/>
      <c r="C2" s="29" t="s">
        <v>162</v>
      </c>
      <c r="D2" s="36" t="s">
        <v>161</v>
      </c>
      <c r="E2" s="37" t="s">
        <v>152</v>
      </c>
      <c r="F2" s="37" t="s">
        <v>43</v>
      </c>
      <c r="G2" s="37" t="s">
        <v>153</v>
      </c>
      <c r="H2" s="37" t="s">
        <v>154</v>
      </c>
      <c r="I2" s="36" t="s">
        <v>155</v>
      </c>
      <c r="J2" s="37" t="s">
        <v>156</v>
      </c>
      <c r="K2" s="36" t="s">
        <v>157</v>
      </c>
      <c r="L2" s="37" t="s">
        <v>158</v>
      </c>
      <c r="M2" s="36" t="s">
        <v>159</v>
      </c>
      <c r="N2" s="37" t="s">
        <v>160</v>
      </c>
      <c r="O2" s="37" t="s">
        <v>68</v>
      </c>
      <c r="P2" s="37" t="s">
        <v>69</v>
      </c>
      <c r="Q2" s="37" t="s">
        <v>70</v>
      </c>
      <c r="R2" s="37" t="s">
        <v>71</v>
      </c>
      <c r="S2" s="37" t="s">
        <v>13</v>
      </c>
      <c r="T2" s="37" t="s">
        <v>14</v>
      </c>
      <c r="U2" s="38" t="s">
        <v>44</v>
      </c>
      <c r="V2" s="53" t="s">
        <v>16</v>
      </c>
    </row>
    <row r="3" spans="2:22" s="14" customFormat="1" ht="12" customHeight="1">
      <c r="B3" s="23" t="s">
        <v>0</v>
      </c>
      <c r="C3" s="39" t="s">
        <v>15</v>
      </c>
      <c r="D3" s="23">
        <v>1</v>
      </c>
      <c r="E3" s="40">
        <v>2</v>
      </c>
      <c r="F3" s="23">
        <v>3</v>
      </c>
      <c r="G3" s="40">
        <v>4</v>
      </c>
      <c r="H3" s="23">
        <v>5</v>
      </c>
      <c r="I3" s="40">
        <v>6</v>
      </c>
      <c r="J3" s="23">
        <v>7</v>
      </c>
      <c r="K3" s="40">
        <v>8</v>
      </c>
      <c r="L3" s="23">
        <v>9</v>
      </c>
      <c r="M3" s="40">
        <v>10</v>
      </c>
      <c r="N3" s="23">
        <v>11</v>
      </c>
      <c r="O3" s="40">
        <v>12</v>
      </c>
      <c r="P3" s="23">
        <v>13</v>
      </c>
      <c r="Q3" s="40">
        <v>14</v>
      </c>
      <c r="R3" s="23">
        <v>15</v>
      </c>
      <c r="S3" s="40">
        <v>16</v>
      </c>
      <c r="T3" s="23">
        <v>17</v>
      </c>
      <c r="U3" s="23">
        <v>18</v>
      </c>
      <c r="V3" s="54">
        <v>19</v>
      </c>
    </row>
    <row r="4" spans="2:22" s="14" customFormat="1" ht="15.75" customHeight="1">
      <c r="B4" s="35" t="s">
        <v>140</v>
      </c>
      <c r="C4" s="195">
        <v>1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8" t="str">
        <f>IF(SUM(D4:U4)=bölmə_1.1!V123,SUM(D4:U4),"S")</f>
        <v>S</v>
      </c>
    </row>
    <row r="5" spans="2:22" s="14" customFormat="1" ht="15.75" customHeight="1">
      <c r="B5" s="35" t="s">
        <v>163</v>
      </c>
      <c r="C5" s="195">
        <v>2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8" t="str">
        <f>IF(SUM(D5:U5)=bölmə_1.1!X123,SUM(D5:U5),"S")</f>
        <v>S</v>
      </c>
    </row>
    <row r="6" spans="2:22" s="14" customFormat="1" ht="15.75" customHeight="1">
      <c r="B6" s="25" t="s">
        <v>214</v>
      </c>
      <c r="C6" s="195">
        <v>3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8">
        <f>IF(SUM(D6:U6)=SUM(bölmə_1.1!D123,bölmə_1.1!H123),SUM(D6:U6),"Səhvdir")</f>
        <v>0</v>
      </c>
    </row>
    <row r="7" spans="2:22" s="14" customFormat="1" ht="15.75" customHeight="1">
      <c r="B7" s="25" t="s">
        <v>215</v>
      </c>
      <c r="C7" s="195">
        <v>4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8">
        <f>IF(SUM(D7:U7)=SUM(bölmə_1.1!F123,bölmə_1.1!I123),SUM(D7:U7),"Səhvdir")</f>
        <v>0</v>
      </c>
    </row>
    <row r="8" spans="2:22" s="14" customFormat="1" ht="15.75" customHeight="1">
      <c r="B8" s="25" t="s">
        <v>216</v>
      </c>
      <c r="C8" s="195">
        <v>5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8">
        <f>IF(SUM(D8:U8)=SUM(bölmə_1.1!AB123),SUM(D8:U8),"Səhvdir")</f>
        <v>0</v>
      </c>
    </row>
    <row r="9" spans="2:22" s="14" customFormat="1" ht="15.75" customHeight="1">
      <c r="B9" s="25" t="s">
        <v>215</v>
      </c>
      <c r="C9" s="195">
        <v>6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8">
        <f>IF(SUM(D9:U9)=SUM(bölmə_1.1!AC123),SUM(D9:U9),"Səhvdir")</f>
        <v>0</v>
      </c>
    </row>
    <row r="10" spans="2:22" ht="16.5" customHeight="1">
      <c r="B10" s="41"/>
      <c r="C10" s="41"/>
      <c r="D10" s="42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7"/>
      <c r="U10" s="27"/>
    </row>
    <row r="11" spans="2:22" ht="16.5" customHeight="1">
      <c r="B11" s="41"/>
      <c r="C11" s="41"/>
      <c r="D11" s="42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7"/>
      <c r="U11" s="27"/>
    </row>
    <row r="12" spans="2:22" ht="15" customHeight="1">
      <c r="B12" s="43" t="s">
        <v>165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359" t="s">
        <v>164</v>
      </c>
      <c r="O12" s="359"/>
      <c r="P12" s="359"/>
      <c r="Q12" s="359"/>
      <c r="R12" s="359"/>
      <c r="S12" s="359"/>
      <c r="T12" s="18"/>
      <c r="U12" s="18"/>
      <c r="V12" s="18"/>
    </row>
    <row r="13" spans="2:22" s="22" customFormat="1" ht="15.75" customHeight="1">
      <c r="B13" s="344" t="s">
        <v>364</v>
      </c>
      <c r="C13" s="341" t="s">
        <v>129</v>
      </c>
      <c r="D13" s="341" t="s">
        <v>16</v>
      </c>
      <c r="E13" s="329" t="s">
        <v>132</v>
      </c>
      <c r="F13" s="330"/>
      <c r="G13" s="330"/>
      <c r="H13" s="331"/>
      <c r="I13" s="337" t="s">
        <v>142</v>
      </c>
      <c r="J13" s="338"/>
      <c r="K13" s="45"/>
      <c r="L13" s="45"/>
      <c r="M13" s="45"/>
      <c r="N13" s="360"/>
      <c r="O13" s="360"/>
      <c r="P13" s="360"/>
      <c r="Q13" s="360"/>
      <c r="R13" s="360"/>
      <c r="S13" s="360"/>
      <c r="T13" s="45"/>
      <c r="U13" s="45"/>
      <c r="V13" s="45"/>
    </row>
    <row r="14" spans="2:22" s="22" customFormat="1" ht="28.5" customHeight="1">
      <c r="B14" s="345"/>
      <c r="C14" s="342"/>
      <c r="D14" s="342"/>
      <c r="E14" s="349" t="s">
        <v>166</v>
      </c>
      <c r="F14" s="350"/>
      <c r="G14" s="349" t="s">
        <v>226</v>
      </c>
      <c r="H14" s="350"/>
      <c r="I14" s="361"/>
      <c r="J14" s="362"/>
      <c r="K14" s="45"/>
      <c r="L14" s="45"/>
      <c r="M14" s="45"/>
      <c r="N14" s="353" t="s">
        <v>23</v>
      </c>
      <c r="O14" s="354"/>
      <c r="P14" s="337" t="s">
        <v>361</v>
      </c>
      <c r="Q14" s="338"/>
      <c r="R14" s="337" t="s">
        <v>403</v>
      </c>
      <c r="S14" s="363" t="s">
        <v>131</v>
      </c>
      <c r="T14" s="45"/>
      <c r="U14" s="45"/>
      <c r="V14" s="45"/>
    </row>
    <row r="15" spans="2:22">
      <c r="B15" s="346"/>
      <c r="C15" s="343"/>
      <c r="D15" s="343"/>
      <c r="E15" s="351"/>
      <c r="F15" s="352"/>
      <c r="G15" s="351"/>
      <c r="H15" s="352"/>
      <c r="I15" s="339"/>
      <c r="J15" s="340"/>
      <c r="K15" s="18"/>
      <c r="L15" s="18"/>
      <c r="M15" s="18"/>
      <c r="N15" s="325"/>
      <c r="O15" s="326"/>
      <c r="P15" s="339"/>
      <c r="Q15" s="340"/>
      <c r="R15" s="339"/>
      <c r="S15" s="363"/>
      <c r="T15" s="18"/>
      <c r="U15" s="18"/>
      <c r="V15" s="18"/>
    </row>
    <row r="16" spans="2:22" ht="12" customHeight="1">
      <c r="B16" s="13" t="s">
        <v>0</v>
      </c>
      <c r="C16" s="13" t="s">
        <v>15</v>
      </c>
      <c r="D16" s="13">
        <v>1</v>
      </c>
      <c r="E16" s="328">
        <v>2</v>
      </c>
      <c r="F16" s="328"/>
      <c r="G16" s="328">
        <v>3</v>
      </c>
      <c r="H16" s="328"/>
      <c r="I16" s="328">
        <v>4</v>
      </c>
      <c r="J16" s="328"/>
      <c r="K16" s="18"/>
      <c r="L16" s="18"/>
      <c r="M16" s="18"/>
      <c r="N16" s="323" t="s">
        <v>0</v>
      </c>
      <c r="O16" s="324"/>
      <c r="P16" s="323" t="s">
        <v>15</v>
      </c>
      <c r="Q16" s="324"/>
      <c r="R16" s="110">
        <v>1</v>
      </c>
      <c r="S16" s="110">
        <v>2</v>
      </c>
      <c r="T16" s="18"/>
      <c r="U16" s="18"/>
      <c r="V16" s="18"/>
    </row>
    <row r="17" spans="2:23" ht="15" customHeight="1">
      <c r="B17" s="358" t="s">
        <v>141</v>
      </c>
      <c r="C17" s="327">
        <v>1</v>
      </c>
      <c r="D17" s="357" t="str">
        <f>IF(SUM(E17:H17)=bölmə_1.1!AB123,SUM(E17:H17),"S")</f>
        <v>S</v>
      </c>
      <c r="E17" s="328"/>
      <c r="F17" s="328"/>
      <c r="G17" s="328"/>
      <c r="H17" s="328"/>
      <c r="I17" s="328"/>
      <c r="J17" s="328"/>
      <c r="K17" s="18"/>
      <c r="L17" s="18"/>
      <c r="M17" s="18"/>
      <c r="N17" s="111" t="s">
        <v>45</v>
      </c>
      <c r="O17" s="112"/>
      <c r="P17" s="335">
        <v>1</v>
      </c>
      <c r="Q17" s="336"/>
      <c r="R17" s="110"/>
      <c r="S17" s="110"/>
      <c r="T17" s="18"/>
      <c r="U17" s="18"/>
      <c r="V17" s="18"/>
    </row>
    <row r="18" spans="2:23" ht="15" customHeight="1">
      <c r="B18" s="358"/>
      <c r="C18" s="327"/>
      <c r="D18" s="357"/>
      <c r="E18" s="328"/>
      <c r="F18" s="328"/>
      <c r="G18" s="328"/>
      <c r="H18" s="328"/>
      <c r="I18" s="328"/>
      <c r="J18" s="328"/>
      <c r="K18" s="18"/>
      <c r="L18" s="18"/>
      <c r="M18" s="18"/>
      <c r="N18" s="111" t="s">
        <v>46</v>
      </c>
      <c r="O18" s="112"/>
      <c r="P18" s="335">
        <v>2</v>
      </c>
      <c r="Q18" s="336"/>
      <c r="R18" s="110"/>
      <c r="S18" s="110"/>
      <c r="T18" s="27"/>
      <c r="U18" s="18"/>
      <c r="V18" s="18"/>
      <c r="W18" s="19" t="s">
        <v>67</v>
      </c>
    </row>
    <row r="19" spans="2:23" ht="15" customHeight="1">
      <c r="B19" s="46"/>
      <c r="C19" s="47"/>
      <c r="D19" s="24"/>
      <c r="E19" s="24"/>
      <c r="F19" s="24"/>
      <c r="G19" s="24"/>
      <c r="H19" s="24"/>
      <c r="I19" s="24"/>
      <c r="J19" s="18"/>
      <c r="K19" s="18"/>
      <c r="L19" s="18"/>
      <c r="M19" s="18"/>
      <c r="N19" s="111" t="s">
        <v>48</v>
      </c>
      <c r="O19" s="112"/>
      <c r="P19" s="335">
        <v>3</v>
      </c>
      <c r="Q19" s="336"/>
      <c r="R19" s="110"/>
      <c r="S19" s="110"/>
      <c r="T19" s="18"/>
      <c r="U19" s="18"/>
      <c r="V19" s="18"/>
    </row>
    <row r="20" spans="2:23" ht="15" customHeight="1">
      <c r="B20" s="28"/>
      <c r="C20" s="18"/>
      <c r="D20" s="18"/>
      <c r="E20" s="18"/>
      <c r="F20" s="18"/>
      <c r="G20" s="48"/>
      <c r="H20" s="18"/>
      <c r="I20" s="18"/>
      <c r="J20" s="18"/>
      <c r="K20" s="49"/>
      <c r="L20" s="49"/>
      <c r="M20" s="18"/>
      <c r="N20" s="111" t="s">
        <v>47</v>
      </c>
      <c r="O20" s="112"/>
      <c r="P20" s="335">
        <v>4</v>
      </c>
      <c r="Q20" s="336"/>
      <c r="R20" s="110"/>
      <c r="S20" s="110"/>
      <c r="T20" s="18"/>
      <c r="U20" s="18"/>
      <c r="V20" s="18"/>
    </row>
    <row r="21" spans="2:23" ht="15" customHeight="1">
      <c r="B21" s="43" t="s">
        <v>150</v>
      </c>
      <c r="C21" s="18"/>
      <c r="D21" s="27"/>
      <c r="E21" s="27"/>
      <c r="F21" s="27"/>
      <c r="G21" s="27"/>
      <c r="H21" s="18"/>
      <c r="I21" s="27" t="s">
        <v>12</v>
      </c>
      <c r="J21" s="18"/>
      <c r="K21" s="50"/>
      <c r="L21" s="50"/>
      <c r="M21" s="18"/>
      <c r="N21" s="111" t="s">
        <v>362</v>
      </c>
      <c r="O21" s="112"/>
      <c r="P21" s="335">
        <v>5</v>
      </c>
      <c r="Q21" s="336"/>
      <c r="R21" s="110"/>
      <c r="S21" s="110"/>
      <c r="T21" s="18"/>
      <c r="U21" s="18"/>
      <c r="V21" s="18"/>
    </row>
    <row r="22" spans="2:23" ht="15" customHeight="1">
      <c r="B22" s="353" t="s">
        <v>364</v>
      </c>
      <c r="C22" s="354"/>
      <c r="D22" s="341" t="s">
        <v>129</v>
      </c>
      <c r="E22" s="341" t="s">
        <v>16</v>
      </c>
      <c r="F22" s="323" t="s">
        <v>132</v>
      </c>
      <c r="G22" s="332"/>
      <c r="H22" s="332"/>
      <c r="I22" s="324"/>
      <c r="J22" s="49"/>
      <c r="K22" s="49"/>
      <c r="L22" s="49"/>
      <c r="M22" s="18"/>
      <c r="N22" s="347" t="s">
        <v>363</v>
      </c>
      <c r="O22" s="348"/>
      <c r="P22" s="335">
        <v>6</v>
      </c>
      <c r="Q22" s="336"/>
      <c r="R22" s="110"/>
      <c r="S22" s="110"/>
      <c r="T22" s="18"/>
      <c r="U22" s="18"/>
      <c r="V22" s="18"/>
    </row>
    <row r="23" spans="2:23" ht="15" customHeight="1">
      <c r="B23" s="355"/>
      <c r="C23" s="356"/>
      <c r="D23" s="342"/>
      <c r="E23" s="342"/>
      <c r="F23" s="337" t="s">
        <v>143</v>
      </c>
      <c r="G23" s="338"/>
      <c r="H23" s="337" t="s">
        <v>144</v>
      </c>
      <c r="I23" s="338"/>
      <c r="J23" s="50"/>
      <c r="K23" s="49"/>
      <c r="L23" s="49"/>
      <c r="M23" s="18"/>
      <c r="N23" s="347"/>
      <c r="O23" s="348"/>
      <c r="P23" s="335">
        <v>7</v>
      </c>
      <c r="Q23" s="336"/>
      <c r="R23" s="110"/>
      <c r="S23" s="110"/>
      <c r="T23" s="18"/>
      <c r="U23" s="18"/>
      <c r="V23" s="18"/>
    </row>
    <row r="24" spans="2:23" ht="15" customHeight="1">
      <c r="B24" s="325"/>
      <c r="C24" s="326"/>
      <c r="D24" s="343"/>
      <c r="E24" s="343"/>
      <c r="F24" s="339"/>
      <c r="G24" s="340"/>
      <c r="H24" s="339"/>
      <c r="I24" s="340"/>
      <c r="J24" s="49"/>
      <c r="K24" s="49"/>
      <c r="L24" s="49"/>
      <c r="M24" s="18"/>
      <c r="N24" s="333"/>
      <c r="O24" s="334"/>
      <c r="P24" s="327">
        <v>8</v>
      </c>
      <c r="Q24" s="327"/>
      <c r="R24" s="110"/>
      <c r="S24" s="110"/>
      <c r="T24" s="18"/>
      <c r="U24" s="18"/>
      <c r="V24" s="18"/>
    </row>
    <row r="25" spans="2:23" ht="15" customHeight="1">
      <c r="B25" s="321" t="s">
        <v>0</v>
      </c>
      <c r="C25" s="322"/>
      <c r="D25" s="51" t="s">
        <v>15</v>
      </c>
      <c r="E25" s="30">
        <v>1</v>
      </c>
      <c r="F25" s="321">
        <v>2</v>
      </c>
      <c r="G25" s="322"/>
      <c r="H25" s="321">
        <v>3</v>
      </c>
      <c r="I25" s="322"/>
      <c r="J25" s="49"/>
      <c r="K25" s="27"/>
      <c r="L25" s="27"/>
      <c r="M25" s="18"/>
      <c r="N25" s="333"/>
      <c r="O25" s="334"/>
      <c r="P25" s="327">
        <v>9</v>
      </c>
      <c r="Q25" s="327"/>
      <c r="R25" s="110"/>
      <c r="S25" s="110"/>
      <c r="T25" s="18"/>
      <c r="U25" s="18"/>
      <c r="V25" s="18"/>
    </row>
    <row r="26" spans="2:23" ht="15" customHeight="1">
      <c r="B26" s="317" t="s">
        <v>49</v>
      </c>
      <c r="C26" s="318"/>
      <c r="D26" s="196">
        <v>1</v>
      </c>
      <c r="E26" s="56"/>
      <c r="F26" s="323"/>
      <c r="G26" s="324"/>
      <c r="H26" s="323"/>
      <c r="I26" s="324"/>
      <c r="J26" s="49"/>
      <c r="K26" s="18"/>
      <c r="L26" s="18"/>
      <c r="M26" s="27"/>
      <c r="N26" s="333"/>
      <c r="O26" s="334"/>
      <c r="P26" s="327">
        <v>10</v>
      </c>
      <c r="Q26" s="327"/>
      <c r="R26" s="110"/>
      <c r="S26" s="110"/>
      <c r="T26" s="18"/>
      <c r="U26" s="18"/>
      <c r="V26" s="18"/>
    </row>
    <row r="27" spans="2:23" ht="15" customHeight="1">
      <c r="B27" s="319" t="s">
        <v>365</v>
      </c>
      <c r="C27" s="320"/>
      <c r="D27" s="197">
        <v>2</v>
      </c>
      <c r="E27" s="55"/>
      <c r="F27" s="323"/>
      <c r="G27" s="324"/>
      <c r="H27" s="323"/>
      <c r="I27" s="324"/>
      <c r="J27" s="27"/>
      <c r="K27" s="27"/>
      <c r="L27" s="27"/>
      <c r="M27" s="12"/>
      <c r="N27" s="325" t="s">
        <v>16</v>
      </c>
      <c r="O27" s="326"/>
      <c r="P27" s="327">
        <v>11</v>
      </c>
      <c r="Q27" s="327"/>
      <c r="R27" s="15" t="str">
        <f>IF(SUM(R17:R26)=bölmə_1.1!V123,SUM(R17:R26),"S")</f>
        <v>S</v>
      </c>
      <c r="S27" s="15" t="str">
        <f>IF(SUM(S17:S26)=bölmə_1.1!X123,SUM(S17:S26),"S")</f>
        <v>S</v>
      </c>
      <c r="T27" s="18"/>
      <c r="U27" s="18"/>
      <c r="V27" s="18"/>
    </row>
    <row r="28" spans="2:23" ht="16.5" customHeight="1">
      <c r="D28" s="20"/>
      <c r="E28" s="20"/>
      <c r="F28" s="16"/>
      <c r="G28" s="16"/>
      <c r="H28" s="16"/>
      <c r="I28" s="16"/>
      <c r="J28" s="18"/>
      <c r="K28" s="18"/>
      <c r="L28" s="27"/>
      <c r="S28" s="18"/>
      <c r="T28" s="18"/>
      <c r="U28" s="18"/>
    </row>
    <row r="29" spans="2:23" ht="13.5" customHeight="1">
      <c r="D29" s="21"/>
      <c r="E29" s="21"/>
      <c r="F29" s="16"/>
      <c r="G29" s="16"/>
      <c r="H29" s="16"/>
      <c r="I29" s="16"/>
      <c r="J29" s="27"/>
      <c r="K29" s="18"/>
      <c r="L29" s="27"/>
      <c r="S29" s="18"/>
      <c r="T29" s="18"/>
      <c r="U29" s="18"/>
    </row>
    <row r="30" spans="2:23" ht="13.5" customHeight="1">
      <c r="J30" s="52"/>
    </row>
    <row r="31" spans="2:23">
      <c r="J31" s="27"/>
    </row>
    <row r="32" spans="2:23">
      <c r="J32" s="16"/>
    </row>
    <row r="34" spans="13:18">
      <c r="M34" s="18"/>
      <c r="N34" s="18"/>
      <c r="O34" s="18"/>
      <c r="P34" s="18"/>
      <c r="Q34" s="18"/>
      <c r="R34" s="18"/>
    </row>
    <row r="35" spans="13:18">
      <c r="M35" s="18"/>
      <c r="N35" s="18"/>
      <c r="O35" s="18"/>
      <c r="P35" s="18"/>
      <c r="Q35" s="18"/>
      <c r="R35" s="18"/>
    </row>
    <row r="37" spans="13:18" ht="3" customHeight="1"/>
    <row r="38" spans="13:18" ht="30" customHeight="1"/>
    <row r="39" spans="13:18" ht="13.5" customHeight="1"/>
    <row r="40" spans="13:18" ht="24.75" customHeight="1"/>
    <row r="41" spans="13:18" ht="23.25" customHeight="1"/>
    <row r="42" spans="13:18" ht="23.25" customHeight="1"/>
    <row r="43" spans="13:18" ht="23.25" customHeight="1"/>
    <row r="44" spans="13:18" ht="29.25" customHeight="1"/>
  </sheetData>
  <sheetProtection algorithmName="SHA-512" hashValue="0vhvvARcnSDfOlsei28IVsWI9gpsB/oZe3NYjP3WeIEE2UUdgxWmrMAgRmEa7jaalYRdVc8fXehWUYVDUH0/tA==" saltValue="wrz8Q80zgYL6ymFz3VOknA==" spinCount="100000" sheet="1" selectLockedCells="1"/>
  <mergeCells count="55">
    <mergeCell ref="P19:Q19"/>
    <mergeCell ref="P20:Q20"/>
    <mergeCell ref="P21:Q21"/>
    <mergeCell ref="N12:S13"/>
    <mergeCell ref="I17:J18"/>
    <mergeCell ref="I13:J15"/>
    <mergeCell ref="P18:Q18"/>
    <mergeCell ref="R14:R15"/>
    <mergeCell ref="S14:S15"/>
    <mergeCell ref="P17:Q17"/>
    <mergeCell ref="N16:O16"/>
    <mergeCell ref="P16:Q16"/>
    <mergeCell ref="N14:O15"/>
    <mergeCell ref="P14:Q15"/>
    <mergeCell ref="D13:D15"/>
    <mergeCell ref="C13:C15"/>
    <mergeCell ref="B13:B15"/>
    <mergeCell ref="N23:O23"/>
    <mergeCell ref="N22:O22"/>
    <mergeCell ref="G17:H18"/>
    <mergeCell ref="E17:F18"/>
    <mergeCell ref="G14:H15"/>
    <mergeCell ref="F23:G24"/>
    <mergeCell ref="E22:E24"/>
    <mergeCell ref="D22:D24"/>
    <mergeCell ref="B22:C24"/>
    <mergeCell ref="D17:D18"/>
    <mergeCell ref="C17:C18"/>
    <mergeCell ref="B17:B18"/>
    <mergeCell ref="E14:F15"/>
    <mergeCell ref="N27:O27"/>
    <mergeCell ref="P27:Q27"/>
    <mergeCell ref="I16:J16"/>
    <mergeCell ref="E13:H13"/>
    <mergeCell ref="G16:H16"/>
    <mergeCell ref="F22:I22"/>
    <mergeCell ref="E16:F16"/>
    <mergeCell ref="P26:Q26"/>
    <mergeCell ref="N24:O24"/>
    <mergeCell ref="N25:O25"/>
    <mergeCell ref="N26:O26"/>
    <mergeCell ref="P22:Q22"/>
    <mergeCell ref="P23:Q23"/>
    <mergeCell ref="P24:Q24"/>
    <mergeCell ref="P25:Q25"/>
    <mergeCell ref="H23:I24"/>
    <mergeCell ref="B26:C26"/>
    <mergeCell ref="B27:C27"/>
    <mergeCell ref="F25:G25"/>
    <mergeCell ref="H25:I25"/>
    <mergeCell ref="F26:G26"/>
    <mergeCell ref="H26:I26"/>
    <mergeCell ref="F27:G27"/>
    <mergeCell ref="H27:I27"/>
    <mergeCell ref="B25:C25"/>
  </mergeCells>
  <phoneticPr fontId="0" type="noConversion"/>
  <conditionalFormatting sqref="D5:U5">
    <cfRule type="expression" dxfId="24" priority="6">
      <formula>D5&gt;D4</formula>
    </cfRule>
  </conditionalFormatting>
  <conditionalFormatting sqref="D7:U7">
    <cfRule type="expression" dxfId="23" priority="5">
      <formula>D7&gt;D6</formula>
    </cfRule>
    <cfRule type="expression" dxfId="22" priority="3">
      <formula>D7&gt;D5</formula>
    </cfRule>
  </conditionalFormatting>
  <conditionalFormatting sqref="D9:U9">
    <cfRule type="expression" dxfId="21" priority="4">
      <formula>D9&gt;D8</formula>
    </cfRule>
  </conditionalFormatting>
  <conditionalFormatting sqref="D6:U6">
    <cfRule type="expression" dxfId="20" priority="2">
      <formula>D6&gt;D4</formula>
    </cfRule>
  </conditionalFormatting>
  <conditionalFormatting sqref="S17:S26">
    <cfRule type="expression" dxfId="19" priority="1">
      <formula>S17&gt;R17</formula>
    </cfRule>
  </conditionalFormatting>
  <pageMargins left="0.47244094488188981" right="0" top="0.19685039370078741" bottom="0.19685039370078741" header="0.11811023622047245" footer="0.11811023622047245"/>
  <pageSetup paperSize="9" orientation="landscape" horizontalDpi="120" verticalDpi="72" r:id="rId1"/>
  <headerFooter alignWithMargins="0"/>
  <ignoredErrors>
    <ignoredError sqref="R27:S27 V5 V4 V6:V8 V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B1:E29"/>
  <sheetViews>
    <sheetView showGridLines="0" workbookViewId="0">
      <selection activeCell="D5" sqref="D5"/>
    </sheetView>
  </sheetViews>
  <sheetFormatPr defaultRowHeight="14.4"/>
  <cols>
    <col min="1" max="1" width="2.5546875" style="114" customWidth="1"/>
    <col min="2" max="2" width="62.109375" style="115" customWidth="1"/>
    <col min="3" max="3" width="12.88671875" style="114" customWidth="1"/>
    <col min="4" max="4" width="11.88671875" style="114" customWidth="1"/>
    <col min="5" max="5" width="11" style="114" customWidth="1"/>
    <col min="6" max="256" width="9.109375" style="114"/>
    <col min="257" max="257" width="4.6640625" style="114" customWidth="1"/>
    <col min="258" max="258" width="62.109375" style="114" customWidth="1"/>
    <col min="259" max="259" width="12.88671875" style="114" customWidth="1"/>
    <col min="260" max="260" width="11.88671875" style="114" customWidth="1"/>
    <col min="261" max="261" width="11" style="114" customWidth="1"/>
    <col min="262" max="512" width="9.109375" style="114"/>
    <col min="513" max="513" width="4.6640625" style="114" customWidth="1"/>
    <col min="514" max="514" width="62.109375" style="114" customWidth="1"/>
    <col min="515" max="515" width="12.88671875" style="114" customWidth="1"/>
    <col min="516" max="516" width="11.88671875" style="114" customWidth="1"/>
    <col min="517" max="517" width="11" style="114" customWidth="1"/>
    <col min="518" max="768" width="9.109375" style="114"/>
    <col min="769" max="769" width="4.6640625" style="114" customWidth="1"/>
    <col min="770" max="770" width="62.109375" style="114" customWidth="1"/>
    <col min="771" max="771" width="12.88671875" style="114" customWidth="1"/>
    <col min="772" max="772" width="11.88671875" style="114" customWidth="1"/>
    <col min="773" max="773" width="11" style="114" customWidth="1"/>
    <col min="774" max="1024" width="9.109375" style="114"/>
    <col min="1025" max="1025" width="4.6640625" style="114" customWidth="1"/>
    <col min="1026" max="1026" width="62.109375" style="114" customWidth="1"/>
    <col min="1027" max="1027" width="12.88671875" style="114" customWidth="1"/>
    <col min="1028" max="1028" width="11.88671875" style="114" customWidth="1"/>
    <col min="1029" max="1029" width="11" style="114" customWidth="1"/>
    <col min="1030" max="1280" width="9.109375" style="114"/>
    <col min="1281" max="1281" width="4.6640625" style="114" customWidth="1"/>
    <col min="1282" max="1282" width="62.109375" style="114" customWidth="1"/>
    <col min="1283" max="1283" width="12.88671875" style="114" customWidth="1"/>
    <col min="1284" max="1284" width="11.88671875" style="114" customWidth="1"/>
    <col min="1285" max="1285" width="11" style="114" customWidth="1"/>
    <col min="1286" max="1536" width="9.109375" style="114"/>
    <col min="1537" max="1537" width="4.6640625" style="114" customWidth="1"/>
    <col min="1538" max="1538" width="62.109375" style="114" customWidth="1"/>
    <col min="1539" max="1539" width="12.88671875" style="114" customWidth="1"/>
    <col min="1540" max="1540" width="11.88671875" style="114" customWidth="1"/>
    <col min="1541" max="1541" width="11" style="114" customWidth="1"/>
    <col min="1542" max="1792" width="9.109375" style="114"/>
    <col min="1793" max="1793" width="4.6640625" style="114" customWidth="1"/>
    <col min="1794" max="1794" width="62.109375" style="114" customWidth="1"/>
    <col min="1795" max="1795" width="12.88671875" style="114" customWidth="1"/>
    <col min="1796" max="1796" width="11.88671875" style="114" customWidth="1"/>
    <col min="1797" max="1797" width="11" style="114" customWidth="1"/>
    <col min="1798" max="2048" width="9.109375" style="114"/>
    <col min="2049" max="2049" width="4.6640625" style="114" customWidth="1"/>
    <col min="2050" max="2050" width="62.109375" style="114" customWidth="1"/>
    <col min="2051" max="2051" width="12.88671875" style="114" customWidth="1"/>
    <col min="2052" max="2052" width="11.88671875" style="114" customWidth="1"/>
    <col min="2053" max="2053" width="11" style="114" customWidth="1"/>
    <col min="2054" max="2304" width="9.109375" style="114"/>
    <col min="2305" max="2305" width="4.6640625" style="114" customWidth="1"/>
    <col min="2306" max="2306" width="62.109375" style="114" customWidth="1"/>
    <col min="2307" max="2307" width="12.88671875" style="114" customWidth="1"/>
    <col min="2308" max="2308" width="11.88671875" style="114" customWidth="1"/>
    <col min="2309" max="2309" width="11" style="114" customWidth="1"/>
    <col min="2310" max="2560" width="9.109375" style="114"/>
    <col min="2561" max="2561" width="4.6640625" style="114" customWidth="1"/>
    <col min="2562" max="2562" width="62.109375" style="114" customWidth="1"/>
    <col min="2563" max="2563" width="12.88671875" style="114" customWidth="1"/>
    <col min="2564" max="2564" width="11.88671875" style="114" customWidth="1"/>
    <col min="2565" max="2565" width="11" style="114" customWidth="1"/>
    <col min="2566" max="2816" width="9.109375" style="114"/>
    <col min="2817" max="2817" width="4.6640625" style="114" customWidth="1"/>
    <col min="2818" max="2818" width="62.109375" style="114" customWidth="1"/>
    <col min="2819" max="2819" width="12.88671875" style="114" customWidth="1"/>
    <col min="2820" max="2820" width="11.88671875" style="114" customWidth="1"/>
    <col min="2821" max="2821" width="11" style="114" customWidth="1"/>
    <col min="2822" max="3072" width="9.109375" style="114"/>
    <col min="3073" max="3073" width="4.6640625" style="114" customWidth="1"/>
    <col min="3074" max="3074" width="62.109375" style="114" customWidth="1"/>
    <col min="3075" max="3075" width="12.88671875" style="114" customWidth="1"/>
    <col min="3076" max="3076" width="11.88671875" style="114" customWidth="1"/>
    <col min="3077" max="3077" width="11" style="114" customWidth="1"/>
    <col min="3078" max="3328" width="9.109375" style="114"/>
    <col min="3329" max="3329" width="4.6640625" style="114" customWidth="1"/>
    <col min="3330" max="3330" width="62.109375" style="114" customWidth="1"/>
    <col min="3331" max="3331" width="12.88671875" style="114" customWidth="1"/>
    <col min="3332" max="3332" width="11.88671875" style="114" customWidth="1"/>
    <col min="3333" max="3333" width="11" style="114" customWidth="1"/>
    <col min="3334" max="3584" width="9.109375" style="114"/>
    <col min="3585" max="3585" width="4.6640625" style="114" customWidth="1"/>
    <col min="3586" max="3586" width="62.109375" style="114" customWidth="1"/>
    <col min="3587" max="3587" width="12.88671875" style="114" customWidth="1"/>
    <col min="3588" max="3588" width="11.88671875" style="114" customWidth="1"/>
    <col min="3589" max="3589" width="11" style="114" customWidth="1"/>
    <col min="3590" max="3840" width="9.109375" style="114"/>
    <col min="3841" max="3841" width="4.6640625" style="114" customWidth="1"/>
    <col min="3842" max="3842" width="62.109375" style="114" customWidth="1"/>
    <col min="3843" max="3843" width="12.88671875" style="114" customWidth="1"/>
    <col min="3844" max="3844" width="11.88671875" style="114" customWidth="1"/>
    <col min="3845" max="3845" width="11" style="114" customWidth="1"/>
    <col min="3846" max="4096" width="9.109375" style="114"/>
    <col min="4097" max="4097" width="4.6640625" style="114" customWidth="1"/>
    <col min="4098" max="4098" width="62.109375" style="114" customWidth="1"/>
    <col min="4099" max="4099" width="12.88671875" style="114" customWidth="1"/>
    <col min="4100" max="4100" width="11.88671875" style="114" customWidth="1"/>
    <col min="4101" max="4101" width="11" style="114" customWidth="1"/>
    <col min="4102" max="4352" width="9.109375" style="114"/>
    <col min="4353" max="4353" width="4.6640625" style="114" customWidth="1"/>
    <col min="4354" max="4354" width="62.109375" style="114" customWidth="1"/>
    <col min="4355" max="4355" width="12.88671875" style="114" customWidth="1"/>
    <col min="4356" max="4356" width="11.88671875" style="114" customWidth="1"/>
    <col min="4357" max="4357" width="11" style="114" customWidth="1"/>
    <col min="4358" max="4608" width="9.109375" style="114"/>
    <col min="4609" max="4609" width="4.6640625" style="114" customWidth="1"/>
    <col min="4610" max="4610" width="62.109375" style="114" customWidth="1"/>
    <col min="4611" max="4611" width="12.88671875" style="114" customWidth="1"/>
    <col min="4612" max="4612" width="11.88671875" style="114" customWidth="1"/>
    <col min="4613" max="4613" width="11" style="114" customWidth="1"/>
    <col min="4614" max="4864" width="9.109375" style="114"/>
    <col min="4865" max="4865" width="4.6640625" style="114" customWidth="1"/>
    <col min="4866" max="4866" width="62.109375" style="114" customWidth="1"/>
    <col min="4867" max="4867" width="12.88671875" style="114" customWidth="1"/>
    <col min="4868" max="4868" width="11.88671875" style="114" customWidth="1"/>
    <col min="4869" max="4869" width="11" style="114" customWidth="1"/>
    <col min="4870" max="5120" width="9.109375" style="114"/>
    <col min="5121" max="5121" width="4.6640625" style="114" customWidth="1"/>
    <col min="5122" max="5122" width="62.109375" style="114" customWidth="1"/>
    <col min="5123" max="5123" width="12.88671875" style="114" customWidth="1"/>
    <col min="5124" max="5124" width="11.88671875" style="114" customWidth="1"/>
    <col min="5125" max="5125" width="11" style="114" customWidth="1"/>
    <col min="5126" max="5376" width="9.109375" style="114"/>
    <col min="5377" max="5377" width="4.6640625" style="114" customWidth="1"/>
    <col min="5378" max="5378" width="62.109375" style="114" customWidth="1"/>
    <col min="5379" max="5379" width="12.88671875" style="114" customWidth="1"/>
    <col min="5380" max="5380" width="11.88671875" style="114" customWidth="1"/>
    <col min="5381" max="5381" width="11" style="114" customWidth="1"/>
    <col min="5382" max="5632" width="9.109375" style="114"/>
    <col min="5633" max="5633" width="4.6640625" style="114" customWidth="1"/>
    <col min="5634" max="5634" width="62.109375" style="114" customWidth="1"/>
    <col min="5635" max="5635" width="12.88671875" style="114" customWidth="1"/>
    <col min="5636" max="5636" width="11.88671875" style="114" customWidth="1"/>
    <col min="5637" max="5637" width="11" style="114" customWidth="1"/>
    <col min="5638" max="5888" width="9.109375" style="114"/>
    <col min="5889" max="5889" width="4.6640625" style="114" customWidth="1"/>
    <col min="5890" max="5890" width="62.109375" style="114" customWidth="1"/>
    <col min="5891" max="5891" width="12.88671875" style="114" customWidth="1"/>
    <col min="5892" max="5892" width="11.88671875" style="114" customWidth="1"/>
    <col min="5893" max="5893" width="11" style="114" customWidth="1"/>
    <col min="5894" max="6144" width="9.109375" style="114"/>
    <col min="6145" max="6145" width="4.6640625" style="114" customWidth="1"/>
    <col min="6146" max="6146" width="62.109375" style="114" customWidth="1"/>
    <col min="6147" max="6147" width="12.88671875" style="114" customWidth="1"/>
    <col min="6148" max="6148" width="11.88671875" style="114" customWidth="1"/>
    <col min="6149" max="6149" width="11" style="114" customWidth="1"/>
    <col min="6150" max="6400" width="9.109375" style="114"/>
    <col min="6401" max="6401" width="4.6640625" style="114" customWidth="1"/>
    <col min="6402" max="6402" width="62.109375" style="114" customWidth="1"/>
    <col min="6403" max="6403" width="12.88671875" style="114" customWidth="1"/>
    <col min="6404" max="6404" width="11.88671875" style="114" customWidth="1"/>
    <col min="6405" max="6405" width="11" style="114" customWidth="1"/>
    <col min="6406" max="6656" width="9.109375" style="114"/>
    <col min="6657" max="6657" width="4.6640625" style="114" customWidth="1"/>
    <col min="6658" max="6658" width="62.109375" style="114" customWidth="1"/>
    <col min="6659" max="6659" width="12.88671875" style="114" customWidth="1"/>
    <col min="6660" max="6660" width="11.88671875" style="114" customWidth="1"/>
    <col min="6661" max="6661" width="11" style="114" customWidth="1"/>
    <col min="6662" max="6912" width="9.109375" style="114"/>
    <col min="6913" max="6913" width="4.6640625" style="114" customWidth="1"/>
    <col min="6914" max="6914" width="62.109375" style="114" customWidth="1"/>
    <col min="6915" max="6915" width="12.88671875" style="114" customWidth="1"/>
    <col min="6916" max="6916" width="11.88671875" style="114" customWidth="1"/>
    <col min="6917" max="6917" width="11" style="114" customWidth="1"/>
    <col min="6918" max="7168" width="9.109375" style="114"/>
    <col min="7169" max="7169" width="4.6640625" style="114" customWidth="1"/>
    <col min="7170" max="7170" width="62.109375" style="114" customWidth="1"/>
    <col min="7171" max="7171" width="12.88671875" style="114" customWidth="1"/>
    <col min="7172" max="7172" width="11.88671875" style="114" customWidth="1"/>
    <col min="7173" max="7173" width="11" style="114" customWidth="1"/>
    <col min="7174" max="7424" width="9.109375" style="114"/>
    <col min="7425" max="7425" width="4.6640625" style="114" customWidth="1"/>
    <col min="7426" max="7426" width="62.109375" style="114" customWidth="1"/>
    <col min="7427" max="7427" width="12.88671875" style="114" customWidth="1"/>
    <col min="7428" max="7428" width="11.88671875" style="114" customWidth="1"/>
    <col min="7429" max="7429" width="11" style="114" customWidth="1"/>
    <col min="7430" max="7680" width="9.109375" style="114"/>
    <col min="7681" max="7681" width="4.6640625" style="114" customWidth="1"/>
    <col min="7682" max="7682" width="62.109375" style="114" customWidth="1"/>
    <col min="7683" max="7683" width="12.88671875" style="114" customWidth="1"/>
    <col min="7684" max="7684" width="11.88671875" style="114" customWidth="1"/>
    <col min="7685" max="7685" width="11" style="114" customWidth="1"/>
    <col min="7686" max="7936" width="9.109375" style="114"/>
    <col min="7937" max="7937" width="4.6640625" style="114" customWidth="1"/>
    <col min="7938" max="7938" width="62.109375" style="114" customWidth="1"/>
    <col min="7939" max="7939" width="12.88671875" style="114" customWidth="1"/>
    <col min="7940" max="7940" width="11.88671875" style="114" customWidth="1"/>
    <col min="7941" max="7941" width="11" style="114" customWidth="1"/>
    <col min="7942" max="8192" width="9.109375" style="114"/>
    <col min="8193" max="8193" width="4.6640625" style="114" customWidth="1"/>
    <col min="8194" max="8194" width="62.109375" style="114" customWidth="1"/>
    <col min="8195" max="8195" width="12.88671875" style="114" customWidth="1"/>
    <col min="8196" max="8196" width="11.88671875" style="114" customWidth="1"/>
    <col min="8197" max="8197" width="11" style="114" customWidth="1"/>
    <col min="8198" max="8448" width="9.109375" style="114"/>
    <col min="8449" max="8449" width="4.6640625" style="114" customWidth="1"/>
    <col min="8450" max="8450" width="62.109375" style="114" customWidth="1"/>
    <col min="8451" max="8451" width="12.88671875" style="114" customWidth="1"/>
    <col min="8452" max="8452" width="11.88671875" style="114" customWidth="1"/>
    <col min="8453" max="8453" width="11" style="114" customWidth="1"/>
    <col min="8454" max="8704" width="9.109375" style="114"/>
    <col min="8705" max="8705" width="4.6640625" style="114" customWidth="1"/>
    <col min="8706" max="8706" width="62.109375" style="114" customWidth="1"/>
    <col min="8707" max="8707" width="12.88671875" style="114" customWidth="1"/>
    <col min="8708" max="8708" width="11.88671875" style="114" customWidth="1"/>
    <col min="8709" max="8709" width="11" style="114" customWidth="1"/>
    <col min="8710" max="8960" width="9.109375" style="114"/>
    <col min="8961" max="8961" width="4.6640625" style="114" customWidth="1"/>
    <col min="8962" max="8962" width="62.109375" style="114" customWidth="1"/>
    <col min="8963" max="8963" width="12.88671875" style="114" customWidth="1"/>
    <col min="8964" max="8964" width="11.88671875" style="114" customWidth="1"/>
    <col min="8965" max="8965" width="11" style="114" customWidth="1"/>
    <col min="8966" max="9216" width="9.109375" style="114"/>
    <col min="9217" max="9217" width="4.6640625" style="114" customWidth="1"/>
    <col min="9218" max="9218" width="62.109375" style="114" customWidth="1"/>
    <col min="9219" max="9219" width="12.88671875" style="114" customWidth="1"/>
    <col min="9220" max="9220" width="11.88671875" style="114" customWidth="1"/>
    <col min="9221" max="9221" width="11" style="114" customWidth="1"/>
    <col min="9222" max="9472" width="9.109375" style="114"/>
    <col min="9473" max="9473" width="4.6640625" style="114" customWidth="1"/>
    <col min="9474" max="9474" width="62.109375" style="114" customWidth="1"/>
    <col min="9475" max="9475" width="12.88671875" style="114" customWidth="1"/>
    <col min="9476" max="9476" width="11.88671875" style="114" customWidth="1"/>
    <col min="9477" max="9477" width="11" style="114" customWidth="1"/>
    <col min="9478" max="9728" width="9.109375" style="114"/>
    <col min="9729" max="9729" width="4.6640625" style="114" customWidth="1"/>
    <col min="9730" max="9730" width="62.109375" style="114" customWidth="1"/>
    <col min="9731" max="9731" width="12.88671875" style="114" customWidth="1"/>
    <col min="9732" max="9732" width="11.88671875" style="114" customWidth="1"/>
    <col min="9733" max="9733" width="11" style="114" customWidth="1"/>
    <col min="9734" max="9984" width="9.109375" style="114"/>
    <col min="9985" max="9985" width="4.6640625" style="114" customWidth="1"/>
    <col min="9986" max="9986" width="62.109375" style="114" customWidth="1"/>
    <col min="9987" max="9987" width="12.88671875" style="114" customWidth="1"/>
    <col min="9988" max="9988" width="11.88671875" style="114" customWidth="1"/>
    <col min="9989" max="9989" width="11" style="114" customWidth="1"/>
    <col min="9990" max="10240" width="9.109375" style="114"/>
    <col min="10241" max="10241" width="4.6640625" style="114" customWidth="1"/>
    <col min="10242" max="10242" width="62.109375" style="114" customWidth="1"/>
    <col min="10243" max="10243" width="12.88671875" style="114" customWidth="1"/>
    <col min="10244" max="10244" width="11.88671875" style="114" customWidth="1"/>
    <col min="10245" max="10245" width="11" style="114" customWidth="1"/>
    <col min="10246" max="10496" width="9.109375" style="114"/>
    <col min="10497" max="10497" width="4.6640625" style="114" customWidth="1"/>
    <col min="10498" max="10498" width="62.109375" style="114" customWidth="1"/>
    <col min="10499" max="10499" width="12.88671875" style="114" customWidth="1"/>
    <col min="10500" max="10500" width="11.88671875" style="114" customWidth="1"/>
    <col min="10501" max="10501" width="11" style="114" customWidth="1"/>
    <col min="10502" max="10752" width="9.109375" style="114"/>
    <col min="10753" max="10753" width="4.6640625" style="114" customWidth="1"/>
    <col min="10754" max="10754" width="62.109375" style="114" customWidth="1"/>
    <col min="10755" max="10755" width="12.88671875" style="114" customWidth="1"/>
    <col min="10756" max="10756" width="11.88671875" style="114" customWidth="1"/>
    <col min="10757" max="10757" width="11" style="114" customWidth="1"/>
    <col min="10758" max="11008" width="9.109375" style="114"/>
    <col min="11009" max="11009" width="4.6640625" style="114" customWidth="1"/>
    <col min="11010" max="11010" width="62.109375" style="114" customWidth="1"/>
    <col min="11011" max="11011" width="12.88671875" style="114" customWidth="1"/>
    <col min="11012" max="11012" width="11.88671875" style="114" customWidth="1"/>
    <col min="11013" max="11013" width="11" style="114" customWidth="1"/>
    <col min="11014" max="11264" width="9.109375" style="114"/>
    <col min="11265" max="11265" width="4.6640625" style="114" customWidth="1"/>
    <col min="11266" max="11266" width="62.109375" style="114" customWidth="1"/>
    <col min="11267" max="11267" width="12.88671875" style="114" customWidth="1"/>
    <col min="11268" max="11268" width="11.88671875" style="114" customWidth="1"/>
    <col min="11269" max="11269" width="11" style="114" customWidth="1"/>
    <col min="11270" max="11520" width="9.109375" style="114"/>
    <col min="11521" max="11521" width="4.6640625" style="114" customWidth="1"/>
    <col min="11522" max="11522" width="62.109375" style="114" customWidth="1"/>
    <col min="11523" max="11523" width="12.88671875" style="114" customWidth="1"/>
    <col min="11524" max="11524" width="11.88671875" style="114" customWidth="1"/>
    <col min="11525" max="11525" width="11" style="114" customWidth="1"/>
    <col min="11526" max="11776" width="9.109375" style="114"/>
    <col min="11777" max="11777" width="4.6640625" style="114" customWidth="1"/>
    <col min="11778" max="11778" width="62.109375" style="114" customWidth="1"/>
    <col min="11779" max="11779" width="12.88671875" style="114" customWidth="1"/>
    <col min="11780" max="11780" width="11.88671875" style="114" customWidth="1"/>
    <col min="11781" max="11781" width="11" style="114" customWidth="1"/>
    <col min="11782" max="12032" width="9.109375" style="114"/>
    <col min="12033" max="12033" width="4.6640625" style="114" customWidth="1"/>
    <col min="12034" max="12034" width="62.109375" style="114" customWidth="1"/>
    <col min="12035" max="12035" width="12.88671875" style="114" customWidth="1"/>
    <col min="12036" max="12036" width="11.88671875" style="114" customWidth="1"/>
    <col min="12037" max="12037" width="11" style="114" customWidth="1"/>
    <col min="12038" max="12288" width="9.109375" style="114"/>
    <col min="12289" max="12289" width="4.6640625" style="114" customWidth="1"/>
    <col min="12290" max="12290" width="62.109375" style="114" customWidth="1"/>
    <col min="12291" max="12291" width="12.88671875" style="114" customWidth="1"/>
    <col min="12292" max="12292" width="11.88671875" style="114" customWidth="1"/>
    <col min="12293" max="12293" width="11" style="114" customWidth="1"/>
    <col min="12294" max="12544" width="9.109375" style="114"/>
    <col min="12545" max="12545" width="4.6640625" style="114" customWidth="1"/>
    <col min="12546" max="12546" width="62.109375" style="114" customWidth="1"/>
    <col min="12547" max="12547" width="12.88671875" style="114" customWidth="1"/>
    <col min="12548" max="12548" width="11.88671875" style="114" customWidth="1"/>
    <col min="12549" max="12549" width="11" style="114" customWidth="1"/>
    <col min="12550" max="12800" width="9.109375" style="114"/>
    <col min="12801" max="12801" width="4.6640625" style="114" customWidth="1"/>
    <col min="12802" max="12802" width="62.109375" style="114" customWidth="1"/>
    <col min="12803" max="12803" width="12.88671875" style="114" customWidth="1"/>
    <col min="12804" max="12804" width="11.88671875" style="114" customWidth="1"/>
    <col min="12805" max="12805" width="11" style="114" customWidth="1"/>
    <col min="12806" max="13056" width="9.109375" style="114"/>
    <col min="13057" max="13057" width="4.6640625" style="114" customWidth="1"/>
    <col min="13058" max="13058" width="62.109375" style="114" customWidth="1"/>
    <col min="13059" max="13059" width="12.88671875" style="114" customWidth="1"/>
    <col min="13060" max="13060" width="11.88671875" style="114" customWidth="1"/>
    <col min="13061" max="13061" width="11" style="114" customWidth="1"/>
    <col min="13062" max="13312" width="9.109375" style="114"/>
    <col min="13313" max="13313" width="4.6640625" style="114" customWidth="1"/>
    <col min="13314" max="13314" width="62.109375" style="114" customWidth="1"/>
    <col min="13315" max="13315" width="12.88671875" style="114" customWidth="1"/>
    <col min="13316" max="13316" width="11.88671875" style="114" customWidth="1"/>
    <col min="13317" max="13317" width="11" style="114" customWidth="1"/>
    <col min="13318" max="13568" width="9.109375" style="114"/>
    <col min="13569" max="13569" width="4.6640625" style="114" customWidth="1"/>
    <col min="13570" max="13570" width="62.109375" style="114" customWidth="1"/>
    <col min="13571" max="13571" width="12.88671875" style="114" customWidth="1"/>
    <col min="13572" max="13572" width="11.88671875" style="114" customWidth="1"/>
    <col min="13573" max="13573" width="11" style="114" customWidth="1"/>
    <col min="13574" max="13824" width="9.109375" style="114"/>
    <col min="13825" max="13825" width="4.6640625" style="114" customWidth="1"/>
    <col min="13826" max="13826" width="62.109375" style="114" customWidth="1"/>
    <col min="13827" max="13827" width="12.88671875" style="114" customWidth="1"/>
    <col min="13828" max="13828" width="11.88671875" style="114" customWidth="1"/>
    <col min="13829" max="13829" width="11" style="114" customWidth="1"/>
    <col min="13830" max="14080" width="9.109375" style="114"/>
    <col min="14081" max="14081" width="4.6640625" style="114" customWidth="1"/>
    <col min="14082" max="14082" width="62.109375" style="114" customWidth="1"/>
    <col min="14083" max="14083" width="12.88671875" style="114" customWidth="1"/>
    <col min="14084" max="14084" width="11.88671875" style="114" customWidth="1"/>
    <col min="14085" max="14085" width="11" style="114" customWidth="1"/>
    <col min="14086" max="14336" width="9.109375" style="114"/>
    <col min="14337" max="14337" width="4.6640625" style="114" customWidth="1"/>
    <col min="14338" max="14338" width="62.109375" style="114" customWidth="1"/>
    <col min="14339" max="14339" width="12.88671875" style="114" customWidth="1"/>
    <col min="14340" max="14340" width="11.88671875" style="114" customWidth="1"/>
    <col min="14341" max="14341" width="11" style="114" customWidth="1"/>
    <col min="14342" max="14592" width="9.109375" style="114"/>
    <col min="14593" max="14593" width="4.6640625" style="114" customWidth="1"/>
    <col min="14594" max="14594" width="62.109375" style="114" customWidth="1"/>
    <col min="14595" max="14595" width="12.88671875" style="114" customWidth="1"/>
    <col min="14596" max="14596" width="11.88671875" style="114" customWidth="1"/>
    <col min="14597" max="14597" width="11" style="114" customWidth="1"/>
    <col min="14598" max="14848" width="9.109375" style="114"/>
    <col min="14849" max="14849" width="4.6640625" style="114" customWidth="1"/>
    <col min="14850" max="14850" width="62.109375" style="114" customWidth="1"/>
    <col min="14851" max="14851" width="12.88671875" style="114" customWidth="1"/>
    <col min="14852" max="14852" width="11.88671875" style="114" customWidth="1"/>
    <col min="14853" max="14853" width="11" style="114" customWidth="1"/>
    <col min="14854" max="15104" width="9.109375" style="114"/>
    <col min="15105" max="15105" width="4.6640625" style="114" customWidth="1"/>
    <col min="15106" max="15106" width="62.109375" style="114" customWidth="1"/>
    <col min="15107" max="15107" width="12.88671875" style="114" customWidth="1"/>
    <col min="15108" max="15108" width="11.88671875" style="114" customWidth="1"/>
    <col min="15109" max="15109" width="11" style="114" customWidth="1"/>
    <col min="15110" max="15360" width="9.109375" style="114"/>
    <col min="15361" max="15361" width="4.6640625" style="114" customWidth="1"/>
    <col min="15362" max="15362" width="62.109375" style="114" customWidth="1"/>
    <col min="15363" max="15363" width="12.88671875" style="114" customWidth="1"/>
    <col min="15364" max="15364" width="11.88671875" style="114" customWidth="1"/>
    <col min="15365" max="15365" width="11" style="114" customWidth="1"/>
    <col min="15366" max="15616" width="9.109375" style="114"/>
    <col min="15617" max="15617" width="4.6640625" style="114" customWidth="1"/>
    <col min="15618" max="15618" width="62.109375" style="114" customWidth="1"/>
    <col min="15619" max="15619" width="12.88671875" style="114" customWidth="1"/>
    <col min="15620" max="15620" width="11.88671875" style="114" customWidth="1"/>
    <col min="15621" max="15621" width="11" style="114" customWidth="1"/>
    <col min="15622" max="15872" width="9.109375" style="114"/>
    <col min="15873" max="15873" width="4.6640625" style="114" customWidth="1"/>
    <col min="15874" max="15874" width="62.109375" style="114" customWidth="1"/>
    <col min="15875" max="15875" width="12.88671875" style="114" customWidth="1"/>
    <col min="15876" max="15876" width="11.88671875" style="114" customWidth="1"/>
    <col min="15877" max="15877" width="11" style="114" customWidth="1"/>
    <col min="15878" max="16128" width="9.109375" style="114"/>
    <col min="16129" max="16129" width="4.6640625" style="114" customWidth="1"/>
    <col min="16130" max="16130" width="62.109375" style="114" customWidth="1"/>
    <col min="16131" max="16131" width="12.88671875" style="114" customWidth="1"/>
    <col min="16132" max="16132" width="11.88671875" style="114" customWidth="1"/>
    <col min="16133" max="16133" width="11" style="114" customWidth="1"/>
    <col min="16134" max="16384" width="9.109375" style="114"/>
  </cols>
  <sheetData>
    <row r="1" spans="2:4" ht="45.75" customHeight="1">
      <c r="B1" s="364" t="s">
        <v>366</v>
      </c>
      <c r="C1" s="365"/>
      <c r="D1" s="365"/>
    </row>
    <row r="2" spans="2:4" ht="17.25" customHeight="1">
      <c r="B2" s="119" t="s">
        <v>18</v>
      </c>
      <c r="C2" s="120" t="s">
        <v>129</v>
      </c>
      <c r="D2" s="121" t="s">
        <v>16</v>
      </c>
    </row>
    <row r="3" spans="2:4" ht="13.8">
      <c r="B3" s="122" t="s">
        <v>0</v>
      </c>
      <c r="C3" s="123" t="s">
        <v>15</v>
      </c>
      <c r="D3" s="124">
        <v>1</v>
      </c>
    </row>
    <row r="4" spans="2:4" ht="21" customHeight="1">
      <c r="B4" s="125" t="s">
        <v>249</v>
      </c>
      <c r="C4" s="198">
        <v>1</v>
      </c>
      <c r="D4" s="222" t="str">
        <f>IF(SUM(D5:D8)=0,"",SUM(D5:D8))</f>
        <v/>
      </c>
    </row>
    <row r="5" spans="2:4" ht="27.6">
      <c r="B5" s="221" t="s">
        <v>414</v>
      </c>
      <c r="C5" s="199">
        <v>2</v>
      </c>
      <c r="D5" s="171"/>
    </row>
    <row r="6" spans="2:4" ht="15" customHeight="1">
      <c r="B6" s="126" t="s">
        <v>250</v>
      </c>
      <c r="C6" s="199">
        <v>3</v>
      </c>
      <c r="D6" s="172"/>
    </row>
    <row r="7" spans="2:4" ht="15" customHeight="1">
      <c r="B7" s="127" t="s">
        <v>251</v>
      </c>
      <c r="C7" s="199">
        <v>4</v>
      </c>
      <c r="D7" s="172"/>
    </row>
    <row r="8" spans="2:4" ht="15" customHeight="1">
      <c r="B8" s="127" t="s">
        <v>252</v>
      </c>
      <c r="C8" s="199">
        <v>5</v>
      </c>
      <c r="D8" s="172"/>
    </row>
    <row r="9" spans="2:4" ht="21.75" customHeight="1">
      <c r="B9" s="125" t="s">
        <v>253</v>
      </c>
      <c r="C9" s="200">
        <v>6</v>
      </c>
      <c r="D9" s="222" t="str">
        <f>IF(SUM(D10:D17)=0,"",SUM(D10:D17))</f>
        <v/>
      </c>
    </row>
    <row r="10" spans="2:4" ht="27.6">
      <c r="B10" s="128" t="s">
        <v>415</v>
      </c>
      <c r="C10" s="201">
        <v>7</v>
      </c>
      <c r="D10" s="223">
        <f>IFERROR(bölmə_1.1!Z123-bölmə_1.1!AB123,0)</f>
        <v>0</v>
      </c>
    </row>
    <row r="11" spans="2:4" ht="15" customHeight="1">
      <c r="B11" s="129" t="s">
        <v>254</v>
      </c>
      <c r="C11" s="202">
        <v>8</v>
      </c>
      <c r="D11" s="172"/>
    </row>
    <row r="12" spans="2:4" ht="15" customHeight="1">
      <c r="B12" s="129" t="s">
        <v>255</v>
      </c>
      <c r="C12" s="201">
        <v>9</v>
      </c>
      <c r="D12" s="172"/>
    </row>
    <row r="13" spans="2:4" ht="15" customHeight="1">
      <c r="B13" s="130" t="s">
        <v>256</v>
      </c>
      <c r="C13" s="202">
        <v>10</v>
      </c>
      <c r="D13" s="172"/>
    </row>
    <row r="14" spans="2:4" ht="15" customHeight="1">
      <c r="B14" s="126" t="s">
        <v>257</v>
      </c>
      <c r="C14" s="201">
        <v>11</v>
      </c>
      <c r="D14" s="172"/>
    </row>
    <row r="15" spans="2:4" ht="15" customHeight="1">
      <c r="B15" s="131" t="s">
        <v>258</v>
      </c>
      <c r="C15" s="202">
        <v>12</v>
      </c>
      <c r="D15" s="172"/>
    </row>
    <row r="16" spans="2:4" ht="15" customHeight="1">
      <c r="B16" s="131" t="s">
        <v>259</v>
      </c>
      <c r="C16" s="201">
        <v>13</v>
      </c>
      <c r="D16" s="172"/>
    </row>
    <row r="17" spans="2:5" ht="15" customHeight="1">
      <c r="B17" s="127" t="s">
        <v>260</v>
      </c>
      <c r="C17" s="202">
        <v>14</v>
      </c>
      <c r="D17" s="172"/>
    </row>
    <row r="18" spans="2:5" ht="22.5" customHeight="1">
      <c r="B18" s="114"/>
    </row>
    <row r="20" spans="2:5" ht="14.25" customHeight="1"/>
    <row r="21" spans="2:5" ht="4.5" customHeight="1"/>
    <row r="22" spans="2:5" ht="15" customHeight="1">
      <c r="E22" s="116"/>
    </row>
    <row r="23" spans="2:5" ht="15" customHeight="1">
      <c r="E23" s="116"/>
    </row>
    <row r="24" spans="2:5" ht="12.75" customHeight="1">
      <c r="E24" s="117"/>
    </row>
    <row r="25" spans="2:5" ht="24" customHeight="1">
      <c r="E25" s="118"/>
    </row>
    <row r="26" spans="2:5" ht="13.5" customHeight="1">
      <c r="E26" s="118"/>
    </row>
    <row r="27" spans="2:5" ht="20.25" customHeight="1">
      <c r="E27" s="118"/>
    </row>
    <row r="28" spans="2:5" ht="18.75" customHeight="1">
      <c r="E28" s="118"/>
    </row>
    <row r="29" spans="2:5" ht="21.75" customHeight="1">
      <c r="E29" s="118"/>
    </row>
  </sheetData>
  <sheetProtection algorithmName="SHA-512" hashValue="grpA1fVxnOaViMJEnDlBddTtTTA38el7hvID8VRzNZk5xgVCte2O3RKh2jW0n5SJZN3YEE0BSgT3kHBESAGDdw==" saltValue="uhSxVttQADZV0gP5C0T0Dw==" spinCount="100000" sheet="1" selectLockedCells="1"/>
  <mergeCells count="1">
    <mergeCell ref="B1:D1"/>
  </mergeCells>
  <pageMargins left="0.59055118110236227" right="0.19685039370078741" top="0.39370078740157483" bottom="0.19685039370078741" header="0.11811023622047245" footer="0.11811023622047245"/>
  <pageSetup orientation="landscape" horizontalDpi="120" verticalDpi="72" r:id="rId1"/>
  <headerFooter alignWithMargins="0">
    <oddHeader>&amp;R - 9 -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1:O23"/>
  <sheetViews>
    <sheetView showGridLines="0" workbookViewId="0">
      <selection activeCell="D8" sqref="D8"/>
    </sheetView>
  </sheetViews>
  <sheetFormatPr defaultColWidth="9.109375" defaultRowHeight="13.8"/>
  <cols>
    <col min="1" max="1" width="46.6640625" style="79" customWidth="1"/>
    <col min="2" max="2" width="5.88671875" style="61" customWidth="1"/>
    <col min="3" max="3" width="9.6640625" style="80" customWidth="1"/>
    <col min="4" max="4" width="6.88671875" style="80" customWidth="1"/>
    <col min="5" max="5" width="8.5546875" style="61" customWidth="1"/>
    <col min="6" max="6" width="9" style="61" customWidth="1"/>
    <col min="7" max="7" width="7.33203125" style="61" customWidth="1"/>
    <col min="8" max="8" width="7.109375" style="61" customWidth="1"/>
    <col min="9" max="9" width="6.88671875" style="61" customWidth="1"/>
    <col min="10" max="10" width="7.109375" style="61" customWidth="1"/>
    <col min="11" max="11" width="7.44140625" style="61" customWidth="1"/>
    <col min="12" max="12" width="7.5546875" style="61" customWidth="1"/>
    <col min="13" max="13" width="8.5546875" style="61" customWidth="1"/>
    <col min="14" max="14" width="6.88671875" style="61" customWidth="1"/>
    <col min="15" max="15" width="12.33203125" style="61" customWidth="1"/>
    <col min="16" max="16384" width="9.109375" style="61"/>
  </cols>
  <sheetData>
    <row r="1" spans="1:15" s="60" customFormat="1" ht="27.75" customHeight="1">
      <c r="A1" s="369" t="s">
        <v>227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59"/>
    </row>
    <row r="2" spans="1:15" ht="18.75" customHeight="1">
      <c r="A2" s="370" t="s">
        <v>36</v>
      </c>
      <c r="B2" s="373" t="s">
        <v>129</v>
      </c>
      <c r="C2" s="368" t="s">
        <v>228</v>
      </c>
      <c r="D2" s="368"/>
      <c r="E2" s="367" t="s">
        <v>149</v>
      </c>
      <c r="F2" s="367"/>
      <c r="G2" s="376" t="s">
        <v>229</v>
      </c>
      <c r="H2" s="377"/>
      <c r="I2" s="367" t="s">
        <v>230</v>
      </c>
      <c r="J2" s="367"/>
      <c r="K2" s="367" t="s">
        <v>75</v>
      </c>
      <c r="L2" s="367"/>
      <c r="M2" s="367"/>
      <c r="N2" s="367"/>
      <c r="O2" s="366" t="s">
        <v>231</v>
      </c>
    </row>
    <row r="3" spans="1:15" ht="24.75" customHeight="1">
      <c r="A3" s="371"/>
      <c r="B3" s="374"/>
      <c r="C3" s="368"/>
      <c r="D3" s="368"/>
      <c r="E3" s="367" t="s">
        <v>147</v>
      </c>
      <c r="F3" s="368" t="s">
        <v>232</v>
      </c>
      <c r="G3" s="378"/>
      <c r="H3" s="379"/>
      <c r="I3" s="367"/>
      <c r="J3" s="367"/>
      <c r="K3" s="367" t="s">
        <v>21</v>
      </c>
      <c r="L3" s="367"/>
      <c r="M3" s="367" t="s">
        <v>22</v>
      </c>
      <c r="N3" s="367"/>
      <c r="O3" s="366"/>
    </row>
    <row r="4" spans="1:15" ht="29.25" customHeight="1">
      <c r="A4" s="372"/>
      <c r="B4" s="375"/>
      <c r="C4" s="62" t="s">
        <v>233</v>
      </c>
      <c r="D4" s="62" t="s">
        <v>234</v>
      </c>
      <c r="E4" s="367"/>
      <c r="F4" s="368"/>
      <c r="G4" s="63" t="s">
        <v>17</v>
      </c>
      <c r="H4" s="63" t="s">
        <v>234</v>
      </c>
      <c r="I4" s="64" t="s">
        <v>17</v>
      </c>
      <c r="J4" s="64" t="s">
        <v>234</v>
      </c>
      <c r="K4" s="64" t="s">
        <v>235</v>
      </c>
      <c r="L4" s="64" t="s">
        <v>148</v>
      </c>
      <c r="M4" s="64" t="s">
        <v>19</v>
      </c>
      <c r="N4" s="64" t="s">
        <v>20</v>
      </c>
      <c r="O4" s="366"/>
    </row>
    <row r="5" spans="1:15" ht="15" customHeight="1">
      <c r="A5" s="65" t="s">
        <v>0</v>
      </c>
      <c r="B5" s="66" t="s">
        <v>15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4">
        <v>9</v>
      </c>
      <c r="L5" s="64">
        <v>10</v>
      </c>
      <c r="M5" s="64">
        <v>11</v>
      </c>
      <c r="N5" s="64">
        <v>12</v>
      </c>
      <c r="O5" s="66">
        <v>13</v>
      </c>
    </row>
    <row r="6" spans="1:15" ht="27.6">
      <c r="A6" s="67" t="s">
        <v>433</v>
      </c>
      <c r="B6" s="68" t="s">
        <v>1</v>
      </c>
      <c r="C6" s="224" t="str">
        <f>IF(SUM(E6:F6)=0,"",SUM(E6:F6))</f>
        <v/>
      </c>
      <c r="D6" s="224" t="str">
        <f>IF(SUM(D7,D15,D20)=0,"",SUM(D7,D15,D20))</f>
        <v/>
      </c>
      <c r="E6" s="224" t="str">
        <f t="shared" ref="E6:O6" si="0">IF(SUM(E7,E15,E20)=0,"",SUM(E7,E15,E20))</f>
        <v/>
      </c>
      <c r="F6" s="224" t="str">
        <f t="shared" si="0"/>
        <v/>
      </c>
      <c r="G6" s="224" t="str">
        <f t="shared" si="0"/>
        <v/>
      </c>
      <c r="H6" s="224" t="str">
        <f t="shared" si="0"/>
        <v/>
      </c>
      <c r="I6" s="224" t="str">
        <f t="shared" si="0"/>
        <v/>
      </c>
      <c r="J6" s="224" t="str">
        <f t="shared" si="0"/>
        <v/>
      </c>
      <c r="K6" s="224" t="str">
        <f t="shared" si="0"/>
        <v/>
      </c>
      <c r="L6" s="224" t="str">
        <f t="shared" si="0"/>
        <v/>
      </c>
      <c r="M6" s="224" t="str">
        <f t="shared" si="0"/>
        <v/>
      </c>
      <c r="N6" s="224" t="str">
        <f t="shared" si="0"/>
        <v/>
      </c>
      <c r="O6" s="224" t="str">
        <f t="shared" si="0"/>
        <v/>
      </c>
    </row>
    <row r="7" spans="1:15" ht="32.25" customHeight="1">
      <c r="A7" s="69" t="s">
        <v>431</v>
      </c>
      <c r="B7" s="68" t="s">
        <v>2</v>
      </c>
      <c r="C7" s="224" t="str">
        <f t="shared" ref="C7:C19" si="1">IF(SUM(E7:F7)=0,"",SUM(E7:F7))</f>
        <v/>
      </c>
      <c r="D7" s="225" t="str">
        <f>IF(SUM(D8:D14)=0,"",SUM(D8:D14))</f>
        <v/>
      </c>
      <c r="E7" s="225" t="str">
        <f>IF(SUM(E8:E14)=0,"",SUM(E8:E14))</f>
        <v/>
      </c>
      <c r="F7" s="225" t="str">
        <f t="shared" ref="F7:O7" si="2">IF(SUM(F8:F14)=0,"",SUM(F8:F14))</f>
        <v/>
      </c>
      <c r="G7" s="225" t="str">
        <f t="shared" si="2"/>
        <v/>
      </c>
      <c r="H7" s="225" t="str">
        <f t="shared" si="2"/>
        <v/>
      </c>
      <c r="I7" s="225" t="str">
        <f t="shared" si="2"/>
        <v/>
      </c>
      <c r="J7" s="225" t="str">
        <f t="shared" si="2"/>
        <v/>
      </c>
      <c r="K7" s="225" t="str">
        <f t="shared" si="2"/>
        <v/>
      </c>
      <c r="L7" s="225" t="str">
        <f t="shared" si="2"/>
        <v/>
      </c>
      <c r="M7" s="225" t="str">
        <f t="shared" si="2"/>
        <v/>
      </c>
      <c r="N7" s="225" t="str">
        <f t="shared" si="2"/>
        <v/>
      </c>
      <c r="O7" s="225" t="str">
        <f t="shared" si="2"/>
        <v/>
      </c>
    </row>
    <row r="8" spans="1:15" ht="27.6">
      <c r="A8" s="70" t="s">
        <v>236</v>
      </c>
      <c r="B8" s="71" t="s">
        <v>3</v>
      </c>
      <c r="C8" s="224" t="str">
        <f t="shared" si="1"/>
        <v/>
      </c>
      <c r="D8" s="169"/>
      <c r="E8" s="169"/>
      <c r="F8" s="169"/>
      <c r="G8" s="169"/>
      <c r="H8" s="169"/>
      <c r="I8" s="169"/>
      <c r="J8" s="169"/>
      <c r="K8" s="170"/>
      <c r="L8" s="170"/>
      <c r="M8" s="170"/>
      <c r="N8" s="170"/>
      <c r="O8" s="169"/>
    </row>
    <row r="9" spans="1:15">
      <c r="A9" s="72" t="s">
        <v>237</v>
      </c>
      <c r="B9" s="71" t="s">
        <v>4</v>
      </c>
      <c r="C9" s="224" t="str">
        <f>IF(SUM(E9:F9)=0,"",SUM(E9:F9))</f>
        <v/>
      </c>
      <c r="D9" s="169"/>
      <c r="E9" s="169"/>
      <c r="F9" s="169"/>
      <c r="G9" s="169"/>
      <c r="H9" s="169"/>
      <c r="I9" s="169"/>
      <c r="J9" s="169"/>
      <c r="K9" s="170"/>
      <c r="L9" s="170"/>
      <c r="M9" s="170"/>
      <c r="N9" s="170"/>
      <c r="O9" s="169"/>
    </row>
    <row r="10" spans="1:15">
      <c r="A10" s="72" t="s">
        <v>434</v>
      </c>
      <c r="B10" s="71" t="s">
        <v>5</v>
      </c>
      <c r="C10" s="224" t="str">
        <f t="shared" si="1"/>
        <v/>
      </c>
      <c r="D10" s="169"/>
      <c r="E10" s="169"/>
      <c r="F10" s="169"/>
      <c r="G10" s="169"/>
      <c r="H10" s="169"/>
      <c r="I10" s="169"/>
      <c r="J10" s="169"/>
      <c r="K10" s="170"/>
      <c r="L10" s="170"/>
      <c r="M10" s="170"/>
      <c r="N10" s="170"/>
      <c r="O10" s="169"/>
    </row>
    <row r="11" spans="1:15">
      <c r="A11" s="72" t="s">
        <v>238</v>
      </c>
      <c r="B11" s="71" t="s">
        <v>6</v>
      </c>
      <c r="C11" s="224" t="str">
        <f t="shared" si="1"/>
        <v/>
      </c>
      <c r="D11" s="169"/>
      <c r="E11" s="169"/>
      <c r="F11" s="169"/>
      <c r="G11" s="169"/>
      <c r="H11" s="169"/>
      <c r="I11" s="169"/>
      <c r="J11" s="169"/>
      <c r="K11" s="170"/>
      <c r="L11" s="170"/>
      <c r="M11" s="170"/>
      <c r="N11" s="170"/>
      <c r="O11" s="169"/>
    </row>
    <row r="12" spans="1:15">
      <c r="A12" s="72" t="s">
        <v>239</v>
      </c>
      <c r="B12" s="71" t="s">
        <v>7</v>
      </c>
      <c r="C12" s="224" t="str">
        <f>IF(SUM(E12:F12)=0,"",SUM(E12:F12))</f>
        <v/>
      </c>
      <c r="D12" s="169"/>
      <c r="E12" s="169"/>
      <c r="F12" s="169"/>
      <c r="G12" s="169"/>
      <c r="H12" s="169"/>
      <c r="I12" s="169"/>
      <c r="J12" s="169"/>
      <c r="K12" s="170"/>
      <c r="L12" s="170"/>
      <c r="M12" s="170"/>
      <c r="N12" s="170"/>
      <c r="O12" s="169"/>
    </row>
    <row r="13" spans="1:15">
      <c r="A13" s="72" t="s">
        <v>240</v>
      </c>
      <c r="B13" s="71" t="s">
        <v>242</v>
      </c>
      <c r="C13" s="224" t="str">
        <f>IF(SUM(E13:F13)=0,"",SUM(E13:F13))</f>
        <v/>
      </c>
      <c r="D13" s="169"/>
      <c r="E13" s="169"/>
      <c r="F13" s="169"/>
      <c r="G13" s="169"/>
      <c r="H13" s="169"/>
      <c r="I13" s="169"/>
      <c r="J13" s="169"/>
      <c r="K13" s="170"/>
      <c r="L13" s="170"/>
      <c r="M13" s="170"/>
      <c r="N13" s="170"/>
      <c r="O13" s="169"/>
    </row>
    <row r="14" spans="1:15">
      <c r="A14" s="72" t="s">
        <v>241</v>
      </c>
      <c r="B14" s="71" t="s">
        <v>8</v>
      </c>
      <c r="C14" s="224" t="str">
        <f>IF(SUM(E14:F14)=0,"",SUM(E14:F14))</f>
        <v/>
      </c>
      <c r="D14" s="169"/>
      <c r="E14" s="169"/>
      <c r="F14" s="169"/>
      <c r="G14" s="169"/>
      <c r="H14" s="169"/>
      <c r="I14" s="169"/>
      <c r="J14" s="169"/>
      <c r="K14" s="170"/>
      <c r="L14" s="170"/>
      <c r="M14" s="170"/>
      <c r="N14" s="170"/>
      <c r="O14" s="169"/>
    </row>
    <row r="15" spans="1:15" ht="27" customHeight="1">
      <c r="A15" s="73" t="s">
        <v>432</v>
      </c>
      <c r="B15" s="68" t="s">
        <v>244</v>
      </c>
      <c r="C15" s="224" t="str">
        <f>IF(SUM(E15:F15)=0,"",SUM(E15:F15))</f>
        <v/>
      </c>
      <c r="D15" s="225" t="str">
        <f>IF(SUM(D16:D19)=0,"",SUM(D16:D19))</f>
        <v/>
      </c>
      <c r="E15" s="225" t="str">
        <f>IF(SUM(E16:E19)=0,"",SUM(E16:E19))</f>
        <v/>
      </c>
      <c r="F15" s="225" t="str">
        <f t="shared" ref="F15:O15" si="3">IF(SUM(F16:F19)=0,"",SUM(F16:F19))</f>
        <v/>
      </c>
      <c r="G15" s="225" t="str">
        <f t="shared" si="3"/>
        <v/>
      </c>
      <c r="H15" s="225" t="str">
        <f t="shared" si="3"/>
        <v/>
      </c>
      <c r="I15" s="225" t="str">
        <f t="shared" si="3"/>
        <v/>
      </c>
      <c r="J15" s="225" t="str">
        <f t="shared" si="3"/>
        <v/>
      </c>
      <c r="K15" s="225" t="str">
        <f t="shared" si="3"/>
        <v/>
      </c>
      <c r="L15" s="225" t="str">
        <f t="shared" si="3"/>
        <v/>
      </c>
      <c r="M15" s="225" t="str">
        <f t="shared" si="3"/>
        <v/>
      </c>
      <c r="N15" s="225" t="str">
        <f t="shared" si="3"/>
        <v/>
      </c>
      <c r="O15" s="225" t="str">
        <f t="shared" si="3"/>
        <v/>
      </c>
    </row>
    <row r="16" spans="1:15" ht="27.6">
      <c r="A16" s="74" t="s">
        <v>243</v>
      </c>
      <c r="B16" s="71" t="s">
        <v>10</v>
      </c>
      <c r="C16" s="224" t="str">
        <f>IF(SUM(E16:F16)=0,"",SUM(E16:F16))</f>
        <v/>
      </c>
      <c r="D16" s="169"/>
      <c r="E16" s="169"/>
      <c r="F16" s="169"/>
      <c r="G16" s="194" t="s">
        <v>413</v>
      </c>
      <c r="H16" s="194" t="s">
        <v>413</v>
      </c>
      <c r="I16" s="169"/>
      <c r="J16" s="169"/>
      <c r="K16" s="169"/>
      <c r="L16" s="169"/>
      <c r="M16" s="169"/>
      <c r="N16" s="169"/>
      <c r="O16" s="169"/>
    </row>
    <row r="17" spans="1:15">
      <c r="A17" s="75" t="s">
        <v>245</v>
      </c>
      <c r="B17" s="76" t="s">
        <v>119</v>
      </c>
      <c r="C17" s="224" t="str">
        <f t="shared" si="1"/>
        <v/>
      </c>
      <c r="D17" s="169"/>
      <c r="E17" s="169"/>
      <c r="F17" s="169"/>
      <c r="G17" s="194" t="s">
        <v>413</v>
      </c>
      <c r="H17" s="194" t="s">
        <v>413</v>
      </c>
      <c r="I17" s="169"/>
      <c r="J17" s="169"/>
      <c r="K17" s="169"/>
      <c r="L17" s="169"/>
      <c r="M17" s="169"/>
      <c r="N17" s="169"/>
      <c r="O17" s="169"/>
    </row>
    <row r="18" spans="1:15">
      <c r="A18" s="75" t="s">
        <v>246</v>
      </c>
      <c r="B18" s="76" t="s">
        <v>167</v>
      </c>
      <c r="C18" s="224" t="str">
        <f t="shared" si="1"/>
        <v/>
      </c>
      <c r="D18" s="169"/>
      <c r="E18" s="169"/>
      <c r="F18" s="169"/>
      <c r="G18" s="194" t="s">
        <v>413</v>
      </c>
      <c r="H18" s="194" t="s">
        <v>413</v>
      </c>
      <c r="I18" s="169"/>
      <c r="J18" s="169"/>
      <c r="K18" s="169"/>
      <c r="L18" s="169"/>
      <c r="M18" s="169"/>
      <c r="N18" s="169"/>
      <c r="O18" s="169"/>
    </row>
    <row r="19" spans="1:15">
      <c r="A19" s="75" t="s">
        <v>247</v>
      </c>
      <c r="B19" s="76" t="s">
        <v>168</v>
      </c>
      <c r="C19" s="224" t="str">
        <f t="shared" si="1"/>
        <v/>
      </c>
      <c r="D19" s="169"/>
      <c r="E19" s="169"/>
      <c r="F19" s="169"/>
      <c r="G19" s="194" t="s">
        <v>413</v>
      </c>
      <c r="H19" s="194" t="s">
        <v>413</v>
      </c>
      <c r="I19" s="169"/>
      <c r="J19" s="169"/>
      <c r="K19" s="169"/>
      <c r="L19" s="169"/>
      <c r="M19" s="169"/>
      <c r="N19" s="169"/>
      <c r="O19" s="169"/>
    </row>
    <row r="20" spans="1:15" ht="15.75" customHeight="1">
      <c r="A20" s="77" t="s">
        <v>248</v>
      </c>
      <c r="B20" s="78">
        <v>15</v>
      </c>
      <c r="C20" s="224" t="str">
        <f>IF(SUM(E20:F20)=0,"",SUM(E20:F20))</f>
        <v/>
      </c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</row>
    <row r="21" spans="1:15" ht="20.25" customHeight="1"/>
    <row r="22" spans="1:15" ht="41.4">
      <c r="A22" s="73" t="s">
        <v>404</v>
      </c>
      <c r="B22" s="68" t="s">
        <v>191</v>
      </c>
      <c r="C22" s="224" t="str">
        <f t="shared" ref="C22" si="4">IF(SUM(E22:F22)=0,"",SUM(E22:F22))</f>
        <v/>
      </c>
      <c r="D22" s="225" t="str">
        <f>IF(SUM(D15,H7)=0,"",SUM(D15,H7))</f>
        <v/>
      </c>
      <c r="E22" s="225" t="str">
        <f>IF(E15=0,"",E15)</f>
        <v/>
      </c>
      <c r="F22" s="225" t="str">
        <f>IF(SUM(F15,G7)=0,"",SUM(F15,G7))</f>
        <v/>
      </c>
      <c r="G22" s="225" t="str">
        <f>IF(G7=0,"",G7)</f>
        <v/>
      </c>
      <c r="H22" s="225" t="str">
        <f>IF(H7=0,"",H7)</f>
        <v/>
      </c>
      <c r="I22" s="225" t="str">
        <f>IF(I15=0,"",I15)</f>
        <v/>
      </c>
      <c r="J22" s="225" t="str">
        <f>IF(J15=0,"",J15)</f>
        <v/>
      </c>
      <c r="K22" s="225" t="str">
        <f>IF(SUM(K7,K15)=0,"",SUM(K7,K15))</f>
        <v/>
      </c>
      <c r="L22" s="225" t="str">
        <f t="shared" ref="L22:N22" si="5">IF(SUM(L7,L15)=0,"",SUM(L7,L15))</f>
        <v/>
      </c>
      <c r="M22" s="225" t="str">
        <f t="shared" si="5"/>
        <v/>
      </c>
      <c r="N22" s="225" t="str">
        <f t="shared" si="5"/>
        <v/>
      </c>
      <c r="O22" s="225" t="str">
        <f>IF(O15=0,"",O15)</f>
        <v/>
      </c>
    </row>
    <row r="23" spans="1:15">
      <c r="A23" s="79" t="s">
        <v>123</v>
      </c>
    </row>
  </sheetData>
  <sheetProtection algorithmName="SHA-512" hashValue="3dX9uT4PeC9phyv75pV9GkRKUgoPrZX0qo5d5HhdtMVrFdzhUAE9OtsZwD09U2qDwMr5M2wAYvsBHfgk6foHgQ==" saltValue="GfG8bzs/eAzBfp16hQ+Pnw==" spinCount="100000" sheet="1" objects="1" scenarios="1" selectLockedCells="1"/>
  <mergeCells count="13">
    <mergeCell ref="A1:N1"/>
    <mergeCell ref="A2:A4"/>
    <mergeCell ref="B2:B4"/>
    <mergeCell ref="C2:D3"/>
    <mergeCell ref="E2:F2"/>
    <mergeCell ref="G2:H3"/>
    <mergeCell ref="I2:J3"/>
    <mergeCell ref="K2:N2"/>
    <mergeCell ref="O2:O4"/>
    <mergeCell ref="E3:E4"/>
    <mergeCell ref="F3:F4"/>
    <mergeCell ref="K3:L3"/>
    <mergeCell ref="M3:N3"/>
  </mergeCells>
  <phoneticPr fontId="40" type="noConversion"/>
  <conditionalFormatting sqref="D6:D22">
    <cfRule type="expression" dxfId="18" priority="3">
      <formula>D6&gt;C6</formula>
    </cfRule>
  </conditionalFormatting>
  <conditionalFormatting sqref="H6:H22">
    <cfRule type="expression" dxfId="17" priority="2">
      <formula>H6&gt;G6</formula>
    </cfRule>
  </conditionalFormatting>
  <conditionalFormatting sqref="J6:J22">
    <cfRule type="expression" dxfId="16" priority="1">
      <formula>J6&gt;I6</formula>
    </cfRule>
  </conditionalFormatting>
  <pageMargins left="0.59055118110236227" right="0" top="0.59055118110236227" bottom="0" header="0.19685039370078741" footer="0.11811023622047245"/>
  <pageSetup paperSize="9" scale="85" orientation="landscape" horizontalDpi="120" verticalDpi="72" r:id="rId1"/>
  <headerFooter alignWithMargins="0">
    <oddHeader>&amp;R - 11 -</oddHeader>
  </headerFooter>
  <ignoredErrors>
    <ignoredError sqref="B6:B9" numberStoredAsText="1"/>
    <ignoredError sqref="C11 E15 C8 C17:C19" formulaRange="1"/>
    <ignoredError sqref="F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</sheetPr>
  <dimension ref="B1:L36"/>
  <sheetViews>
    <sheetView showGridLines="0" workbookViewId="0">
      <selection activeCell="E4" sqref="E4"/>
    </sheetView>
  </sheetViews>
  <sheetFormatPr defaultRowHeight="13.8"/>
  <cols>
    <col min="1" max="1" width="1.5546875" style="266" customWidth="1"/>
    <col min="2" max="2" width="27" style="266" customWidth="1"/>
    <col min="3" max="3" width="8.6640625" style="269" customWidth="1"/>
    <col min="4" max="4" width="5.88671875" style="269" customWidth="1"/>
    <col min="5" max="8" width="11.33203125" style="269" customWidth="1"/>
    <col min="9" max="9" width="12" style="269" customWidth="1"/>
    <col min="10" max="10" width="11.33203125" style="269" customWidth="1"/>
    <col min="11" max="11" width="12.44140625" style="269" customWidth="1"/>
    <col min="12" max="12" width="10.88671875" style="269" customWidth="1"/>
    <col min="13" max="256" width="9.109375" style="266"/>
    <col min="257" max="257" width="4.6640625" style="266" customWidth="1"/>
    <col min="258" max="258" width="27" style="266" customWidth="1"/>
    <col min="259" max="259" width="8.6640625" style="266" customWidth="1"/>
    <col min="260" max="260" width="5.88671875" style="266" customWidth="1"/>
    <col min="261" max="264" width="11.33203125" style="266" customWidth="1"/>
    <col min="265" max="265" width="12" style="266" customWidth="1"/>
    <col min="266" max="266" width="11.33203125" style="266" customWidth="1"/>
    <col min="267" max="267" width="12.44140625" style="266" customWidth="1"/>
    <col min="268" max="268" width="10.88671875" style="266" customWidth="1"/>
    <col min="269" max="512" width="9.109375" style="266"/>
    <col min="513" max="513" width="4.6640625" style="266" customWidth="1"/>
    <col min="514" max="514" width="27" style="266" customWidth="1"/>
    <col min="515" max="515" width="8.6640625" style="266" customWidth="1"/>
    <col min="516" max="516" width="5.88671875" style="266" customWidth="1"/>
    <col min="517" max="520" width="11.33203125" style="266" customWidth="1"/>
    <col min="521" max="521" width="12" style="266" customWidth="1"/>
    <col min="522" max="522" width="11.33203125" style="266" customWidth="1"/>
    <col min="523" max="523" width="12.44140625" style="266" customWidth="1"/>
    <col min="524" max="524" width="10.88671875" style="266" customWidth="1"/>
    <col min="525" max="768" width="9.109375" style="266"/>
    <col min="769" max="769" width="4.6640625" style="266" customWidth="1"/>
    <col min="770" max="770" width="27" style="266" customWidth="1"/>
    <col min="771" max="771" width="8.6640625" style="266" customWidth="1"/>
    <col min="772" max="772" width="5.88671875" style="266" customWidth="1"/>
    <col min="773" max="776" width="11.33203125" style="266" customWidth="1"/>
    <col min="777" max="777" width="12" style="266" customWidth="1"/>
    <col min="778" max="778" width="11.33203125" style="266" customWidth="1"/>
    <col min="779" max="779" width="12.44140625" style="266" customWidth="1"/>
    <col min="780" max="780" width="10.88671875" style="266" customWidth="1"/>
    <col min="781" max="1024" width="9.109375" style="266"/>
    <col min="1025" max="1025" width="4.6640625" style="266" customWidth="1"/>
    <col min="1026" max="1026" width="27" style="266" customWidth="1"/>
    <col min="1027" max="1027" width="8.6640625" style="266" customWidth="1"/>
    <col min="1028" max="1028" width="5.88671875" style="266" customWidth="1"/>
    <col min="1029" max="1032" width="11.33203125" style="266" customWidth="1"/>
    <col min="1033" max="1033" width="12" style="266" customWidth="1"/>
    <col min="1034" max="1034" width="11.33203125" style="266" customWidth="1"/>
    <col min="1035" max="1035" width="12.44140625" style="266" customWidth="1"/>
    <col min="1036" max="1036" width="10.88671875" style="266" customWidth="1"/>
    <col min="1037" max="1280" width="9.109375" style="266"/>
    <col min="1281" max="1281" width="4.6640625" style="266" customWidth="1"/>
    <col min="1282" max="1282" width="27" style="266" customWidth="1"/>
    <col min="1283" max="1283" width="8.6640625" style="266" customWidth="1"/>
    <col min="1284" max="1284" width="5.88671875" style="266" customWidth="1"/>
    <col min="1285" max="1288" width="11.33203125" style="266" customWidth="1"/>
    <col min="1289" max="1289" width="12" style="266" customWidth="1"/>
    <col min="1290" max="1290" width="11.33203125" style="266" customWidth="1"/>
    <col min="1291" max="1291" width="12.44140625" style="266" customWidth="1"/>
    <col min="1292" max="1292" width="10.88671875" style="266" customWidth="1"/>
    <col min="1293" max="1536" width="9.109375" style="266"/>
    <col min="1537" max="1537" width="4.6640625" style="266" customWidth="1"/>
    <col min="1538" max="1538" width="27" style="266" customWidth="1"/>
    <col min="1539" max="1539" width="8.6640625" style="266" customWidth="1"/>
    <col min="1540" max="1540" width="5.88671875" style="266" customWidth="1"/>
    <col min="1541" max="1544" width="11.33203125" style="266" customWidth="1"/>
    <col min="1545" max="1545" width="12" style="266" customWidth="1"/>
    <col min="1546" max="1546" width="11.33203125" style="266" customWidth="1"/>
    <col min="1547" max="1547" width="12.44140625" style="266" customWidth="1"/>
    <col min="1548" max="1548" width="10.88671875" style="266" customWidth="1"/>
    <col min="1549" max="1792" width="9.109375" style="266"/>
    <col min="1793" max="1793" width="4.6640625" style="266" customWidth="1"/>
    <col min="1794" max="1794" width="27" style="266" customWidth="1"/>
    <col min="1795" max="1795" width="8.6640625" style="266" customWidth="1"/>
    <col min="1796" max="1796" width="5.88671875" style="266" customWidth="1"/>
    <col min="1797" max="1800" width="11.33203125" style="266" customWidth="1"/>
    <col min="1801" max="1801" width="12" style="266" customWidth="1"/>
    <col min="1802" max="1802" width="11.33203125" style="266" customWidth="1"/>
    <col min="1803" max="1803" width="12.44140625" style="266" customWidth="1"/>
    <col min="1804" max="1804" width="10.88671875" style="266" customWidth="1"/>
    <col min="1805" max="2048" width="9.109375" style="266"/>
    <col min="2049" max="2049" width="4.6640625" style="266" customWidth="1"/>
    <col min="2050" max="2050" width="27" style="266" customWidth="1"/>
    <col min="2051" max="2051" width="8.6640625" style="266" customWidth="1"/>
    <col min="2052" max="2052" width="5.88671875" style="266" customWidth="1"/>
    <col min="2053" max="2056" width="11.33203125" style="266" customWidth="1"/>
    <col min="2057" max="2057" width="12" style="266" customWidth="1"/>
    <col min="2058" max="2058" width="11.33203125" style="266" customWidth="1"/>
    <col min="2059" max="2059" width="12.44140625" style="266" customWidth="1"/>
    <col min="2060" max="2060" width="10.88671875" style="266" customWidth="1"/>
    <col min="2061" max="2304" width="9.109375" style="266"/>
    <col min="2305" max="2305" width="4.6640625" style="266" customWidth="1"/>
    <col min="2306" max="2306" width="27" style="266" customWidth="1"/>
    <col min="2307" max="2307" width="8.6640625" style="266" customWidth="1"/>
    <col min="2308" max="2308" width="5.88671875" style="266" customWidth="1"/>
    <col min="2309" max="2312" width="11.33203125" style="266" customWidth="1"/>
    <col min="2313" max="2313" width="12" style="266" customWidth="1"/>
    <col min="2314" max="2314" width="11.33203125" style="266" customWidth="1"/>
    <col min="2315" max="2315" width="12.44140625" style="266" customWidth="1"/>
    <col min="2316" max="2316" width="10.88671875" style="266" customWidth="1"/>
    <col min="2317" max="2560" width="9.109375" style="266"/>
    <col min="2561" max="2561" width="4.6640625" style="266" customWidth="1"/>
    <col min="2562" max="2562" width="27" style="266" customWidth="1"/>
    <col min="2563" max="2563" width="8.6640625" style="266" customWidth="1"/>
    <col min="2564" max="2564" width="5.88671875" style="266" customWidth="1"/>
    <col min="2565" max="2568" width="11.33203125" style="266" customWidth="1"/>
    <col min="2569" max="2569" width="12" style="266" customWidth="1"/>
    <col min="2570" max="2570" width="11.33203125" style="266" customWidth="1"/>
    <col min="2571" max="2571" width="12.44140625" style="266" customWidth="1"/>
    <col min="2572" max="2572" width="10.88671875" style="266" customWidth="1"/>
    <col min="2573" max="2816" width="9.109375" style="266"/>
    <col min="2817" max="2817" width="4.6640625" style="266" customWidth="1"/>
    <col min="2818" max="2818" width="27" style="266" customWidth="1"/>
    <col min="2819" max="2819" width="8.6640625" style="266" customWidth="1"/>
    <col min="2820" max="2820" width="5.88671875" style="266" customWidth="1"/>
    <col min="2821" max="2824" width="11.33203125" style="266" customWidth="1"/>
    <col min="2825" max="2825" width="12" style="266" customWidth="1"/>
    <col min="2826" max="2826" width="11.33203125" style="266" customWidth="1"/>
    <col min="2827" max="2827" width="12.44140625" style="266" customWidth="1"/>
    <col min="2828" max="2828" width="10.88671875" style="266" customWidth="1"/>
    <col min="2829" max="3072" width="9.109375" style="266"/>
    <col min="3073" max="3073" width="4.6640625" style="266" customWidth="1"/>
    <col min="3074" max="3074" width="27" style="266" customWidth="1"/>
    <col min="3075" max="3075" width="8.6640625" style="266" customWidth="1"/>
    <col min="3076" max="3076" width="5.88671875" style="266" customWidth="1"/>
    <col min="3077" max="3080" width="11.33203125" style="266" customWidth="1"/>
    <col min="3081" max="3081" width="12" style="266" customWidth="1"/>
    <col min="3082" max="3082" width="11.33203125" style="266" customWidth="1"/>
    <col min="3083" max="3083" width="12.44140625" style="266" customWidth="1"/>
    <col min="3084" max="3084" width="10.88671875" style="266" customWidth="1"/>
    <col min="3085" max="3328" width="9.109375" style="266"/>
    <col min="3329" max="3329" width="4.6640625" style="266" customWidth="1"/>
    <col min="3330" max="3330" width="27" style="266" customWidth="1"/>
    <col min="3331" max="3331" width="8.6640625" style="266" customWidth="1"/>
    <col min="3332" max="3332" width="5.88671875" style="266" customWidth="1"/>
    <col min="3333" max="3336" width="11.33203125" style="266" customWidth="1"/>
    <col min="3337" max="3337" width="12" style="266" customWidth="1"/>
    <col min="3338" max="3338" width="11.33203125" style="266" customWidth="1"/>
    <col min="3339" max="3339" width="12.44140625" style="266" customWidth="1"/>
    <col min="3340" max="3340" width="10.88671875" style="266" customWidth="1"/>
    <col min="3341" max="3584" width="9.109375" style="266"/>
    <col min="3585" max="3585" width="4.6640625" style="266" customWidth="1"/>
    <col min="3586" max="3586" width="27" style="266" customWidth="1"/>
    <col min="3587" max="3587" width="8.6640625" style="266" customWidth="1"/>
    <col min="3588" max="3588" width="5.88671875" style="266" customWidth="1"/>
    <col min="3589" max="3592" width="11.33203125" style="266" customWidth="1"/>
    <col min="3593" max="3593" width="12" style="266" customWidth="1"/>
    <col min="3594" max="3594" width="11.33203125" style="266" customWidth="1"/>
    <col min="3595" max="3595" width="12.44140625" style="266" customWidth="1"/>
    <col min="3596" max="3596" width="10.88671875" style="266" customWidth="1"/>
    <col min="3597" max="3840" width="9.109375" style="266"/>
    <col min="3841" max="3841" width="4.6640625" style="266" customWidth="1"/>
    <col min="3842" max="3842" width="27" style="266" customWidth="1"/>
    <col min="3843" max="3843" width="8.6640625" style="266" customWidth="1"/>
    <col min="3844" max="3844" width="5.88671875" style="266" customWidth="1"/>
    <col min="3845" max="3848" width="11.33203125" style="266" customWidth="1"/>
    <col min="3849" max="3849" width="12" style="266" customWidth="1"/>
    <col min="3850" max="3850" width="11.33203125" style="266" customWidth="1"/>
    <col min="3851" max="3851" width="12.44140625" style="266" customWidth="1"/>
    <col min="3852" max="3852" width="10.88671875" style="266" customWidth="1"/>
    <col min="3853" max="4096" width="9.109375" style="266"/>
    <col min="4097" max="4097" width="4.6640625" style="266" customWidth="1"/>
    <col min="4098" max="4098" width="27" style="266" customWidth="1"/>
    <col min="4099" max="4099" width="8.6640625" style="266" customWidth="1"/>
    <col min="4100" max="4100" width="5.88671875" style="266" customWidth="1"/>
    <col min="4101" max="4104" width="11.33203125" style="266" customWidth="1"/>
    <col min="4105" max="4105" width="12" style="266" customWidth="1"/>
    <col min="4106" max="4106" width="11.33203125" style="266" customWidth="1"/>
    <col min="4107" max="4107" width="12.44140625" style="266" customWidth="1"/>
    <col min="4108" max="4108" width="10.88671875" style="266" customWidth="1"/>
    <col min="4109" max="4352" width="9.109375" style="266"/>
    <col min="4353" max="4353" width="4.6640625" style="266" customWidth="1"/>
    <col min="4354" max="4354" width="27" style="266" customWidth="1"/>
    <col min="4355" max="4355" width="8.6640625" style="266" customWidth="1"/>
    <col min="4356" max="4356" width="5.88671875" style="266" customWidth="1"/>
    <col min="4357" max="4360" width="11.33203125" style="266" customWidth="1"/>
    <col min="4361" max="4361" width="12" style="266" customWidth="1"/>
    <col min="4362" max="4362" width="11.33203125" style="266" customWidth="1"/>
    <col min="4363" max="4363" width="12.44140625" style="266" customWidth="1"/>
    <col min="4364" max="4364" width="10.88671875" style="266" customWidth="1"/>
    <col min="4365" max="4608" width="9.109375" style="266"/>
    <col min="4609" max="4609" width="4.6640625" style="266" customWidth="1"/>
    <col min="4610" max="4610" width="27" style="266" customWidth="1"/>
    <col min="4611" max="4611" width="8.6640625" style="266" customWidth="1"/>
    <col min="4612" max="4612" width="5.88671875" style="266" customWidth="1"/>
    <col min="4613" max="4616" width="11.33203125" style="266" customWidth="1"/>
    <col min="4617" max="4617" width="12" style="266" customWidth="1"/>
    <col min="4618" max="4618" width="11.33203125" style="266" customWidth="1"/>
    <col min="4619" max="4619" width="12.44140625" style="266" customWidth="1"/>
    <col min="4620" max="4620" width="10.88671875" style="266" customWidth="1"/>
    <col min="4621" max="4864" width="9.109375" style="266"/>
    <col min="4865" max="4865" width="4.6640625" style="266" customWidth="1"/>
    <col min="4866" max="4866" width="27" style="266" customWidth="1"/>
    <col min="4867" max="4867" width="8.6640625" style="266" customWidth="1"/>
    <col min="4868" max="4868" width="5.88671875" style="266" customWidth="1"/>
    <col min="4869" max="4872" width="11.33203125" style="266" customWidth="1"/>
    <col min="4873" max="4873" width="12" style="266" customWidth="1"/>
    <col min="4874" max="4874" width="11.33203125" style="266" customWidth="1"/>
    <col min="4875" max="4875" width="12.44140625" style="266" customWidth="1"/>
    <col min="4876" max="4876" width="10.88671875" style="266" customWidth="1"/>
    <col min="4877" max="5120" width="9.109375" style="266"/>
    <col min="5121" max="5121" width="4.6640625" style="266" customWidth="1"/>
    <col min="5122" max="5122" width="27" style="266" customWidth="1"/>
    <col min="5123" max="5123" width="8.6640625" style="266" customWidth="1"/>
    <col min="5124" max="5124" width="5.88671875" style="266" customWidth="1"/>
    <col min="5125" max="5128" width="11.33203125" style="266" customWidth="1"/>
    <col min="5129" max="5129" width="12" style="266" customWidth="1"/>
    <col min="5130" max="5130" width="11.33203125" style="266" customWidth="1"/>
    <col min="5131" max="5131" width="12.44140625" style="266" customWidth="1"/>
    <col min="5132" max="5132" width="10.88671875" style="266" customWidth="1"/>
    <col min="5133" max="5376" width="9.109375" style="266"/>
    <col min="5377" max="5377" width="4.6640625" style="266" customWidth="1"/>
    <col min="5378" max="5378" width="27" style="266" customWidth="1"/>
    <col min="5379" max="5379" width="8.6640625" style="266" customWidth="1"/>
    <col min="5380" max="5380" width="5.88671875" style="266" customWidth="1"/>
    <col min="5381" max="5384" width="11.33203125" style="266" customWidth="1"/>
    <col min="5385" max="5385" width="12" style="266" customWidth="1"/>
    <col min="5386" max="5386" width="11.33203125" style="266" customWidth="1"/>
    <col min="5387" max="5387" width="12.44140625" style="266" customWidth="1"/>
    <col min="5388" max="5388" width="10.88671875" style="266" customWidth="1"/>
    <col min="5389" max="5632" width="9.109375" style="266"/>
    <col min="5633" max="5633" width="4.6640625" style="266" customWidth="1"/>
    <col min="5634" max="5634" width="27" style="266" customWidth="1"/>
    <col min="5635" max="5635" width="8.6640625" style="266" customWidth="1"/>
    <col min="5636" max="5636" width="5.88671875" style="266" customWidth="1"/>
    <col min="5637" max="5640" width="11.33203125" style="266" customWidth="1"/>
    <col min="5641" max="5641" width="12" style="266" customWidth="1"/>
    <col min="5642" max="5642" width="11.33203125" style="266" customWidth="1"/>
    <col min="5643" max="5643" width="12.44140625" style="266" customWidth="1"/>
    <col min="5644" max="5644" width="10.88671875" style="266" customWidth="1"/>
    <col min="5645" max="5888" width="9.109375" style="266"/>
    <col min="5889" max="5889" width="4.6640625" style="266" customWidth="1"/>
    <col min="5890" max="5890" width="27" style="266" customWidth="1"/>
    <col min="5891" max="5891" width="8.6640625" style="266" customWidth="1"/>
    <col min="5892" max="5892" width="5.88671875" style="266" customWidth="1"/>
    <col min="5893" max="5896" width="11.33203125" style="266" customWidth="1"/>
    <col min="5897" max="5897" width="12" style="266" customWidth="1"/>
    <col min="5898" max="5898" width="11.33203125" style="266" customWidth="1"/>
    <col min="5899" max="5899" width="12.44140625" style="266" customWidth="1"/>
    <col min="5900" max="5900" width="10.88671875" style="266" customWidth="1"/>
    <col min="5901" max="6144" width="9.109375" style="266"/>
    <col min="6145" max="6145" width="4.6640625" style="266" customWidth="1"/>
    <col min="6146" max="6146" width="27" style="266" customWidth="1"/>
    <col min="6147" max="6147" width="8.6640625" style="266" customWidth="1"/>
    <col min="6148" max="6148" width="5.88671875" style="266" customWidth="1"/>
    <col min="6149" max="6152" width="11.33203125" style="266" customWidth="1"/>
    <col min="6153" max="6153" width="12" style="266" customWidth="1"/>
    <col min="6154" max="6154" width="11.33203125" style="266" customWidth="1"/>
    <col min="6155" max="6155" width="12.44140625" style="266" customWidth="1"/>
    <col min="6156" max="6156" width="10.88671875" style="266" customWidth="1"/>
    <col min="6157" max="6400" width="9.109375" style="266"/>
    <col min="6401" max="6401" width="4.6640625" style="266" customWidth="1"/>
    <col min="6402" max="6402" width="27" style="266" customWidth="1"/>
    <col min="6403" max="6403" width="8.6640625" style="266" customWidth="1"/>
    <col min="6404" max="6404" width="5.88671875" style="266" customWidth="1"/>
    <col min="6405" max="6408" width="11.33203125" style="266" customWidth="1"/>
    <col min="6409" max="6409" width="12" style="266" customWidth="1"/>
    <col min="6410" max="6410" width="11.33203125" style="266" customWidth="1"/>
    <col min="6411" max="6411" width="12.44140625" style="266" customWidth="1"/>
    <col min="6412" max="6412" width="10.88671875" style="266" customWidth="1"/>
    <col min="6413" max="6656" width="9.109375" style="266"/>
    <col min="6657" max="6657" width="4.6640625" style="266" customWidth="1"/>
    <col min="6658" max="6658" width="27" style="266" customWidth="1"/>
    <col min="6659" max="6659" width="8.6640625" style="266" customWidth="1"/>
    <col min="6660" max="6660" width="5.88671875" style="266" customWidth="1"/>
    <col min="6661" max="6664" width="11.33203125" style="266" customWidth="1"/>
    <col min="6665" max="6665" width="12" style="266" customWidth="1"/>
    <col min="6666" max="6666" width="11.33203125" style="266" customWidth="1"/>
    <col min="6667" max="6667" width="12.44140625" style="266" customWidth="1"/>
    <col min="6668" max="6668" width="10.88671875" style="266" customWidth="1"/>
    <col min="6669" max="6912" width="9.109375" style="266"/>
    <col min="6913" max="6913" width="4.6640625" style="266" customWidth="1"/>
    <col min="6914" max="6914" width="27" style="266" customWidth="1"/>
    <col min="6915" max="6915" width="8.6640625" style="266" customWidth="1"/>
    <col min="6916" max="6916" width="5.88671875" style="266" customWidth="1"/>
    <col min="6917" max="6920" width="11.33203125" style="266" customWidth="1"/>
    <col min="6921" max="6921" width="12" style="266" customWidth="1"/>
    <col min="6922" max="6922" width="11.33203125" style="266" customWidth="1"/>
    <col min="6923" max="6923" width="12.44140625" style="266" customWidth="1"/>
    <col min="6924" max="6924" width="10.88671875" style="266" customWidth="1"/>
    <col min="6925" max="7168" width="9.109375" style="266"/>
    <col min="7169" max="7169" width="4.6640625" style="266" customWidth="1"/>
    <col min="7170" max="7170" width="27" style="266" customWidth="1"/>
    <col min="7171" max="7171" width="8.6640625" style="266" customWidth="1"/>
    <col min="7172" max="7172" width="5.88671875" style="266" customWidth="1"/>
    <col min="7173" max="7176" width="11.33203125" style="266" customWidth="1"/>
    <col min="7177" max="7177" width="12" style="266" customWidth="1"/>
    <col min="7178" max="7178" width="11.33203125" style="266" customWidth="1"/>
    <col min="7179" max="7179" width="12.44140625" style="266" customWidth="1"/>
    <col min="7180" max="7180" width="10.88671875" style="266" customWidth="1"/>
    <col min="7181" max="7424" width="9.109375" style="266"/>
    <col min="7425" max="7425" width="4.6640625" style="266" customWidth="1"/>
    <col min="7426" max="7426" width="27" style="266" customWidth="1"/>
    <col min="7427" max="7427" width="8.6640625" style="266" customWidth="1"/>
    <col min="7428" max="7428" width="5.88671875" style="266" customWidth="1"/>
    <col min="7429" max="7432" width="11.33203125" style="266" customWidth="1"/>
    <col min="7433" max="7433" width="12" style="266" customWidth="1"/>
    <col min="7434" max="7434" width="11.33203125" style="266" customWidth="1"/>
    <col min="7435" max="7435" width="12.44140625" style="266" customWidth="1"/>
    <col min="7436" max="7436" width="10.88671875" style="266" customWidth="1"/>
    <col min="7437" max="7680" width="9.109375" style="266"/>
    <col min="7681" max="7681" width="4.6640625" style="266" customWidth="1"/>
    <col min="7682" max="7682" width="27" style="266" customWidth="1"/>
    <col min="7683" max="7683" width="8.6640625" style="266" customWidth="1"/>
    <col min="7684" max="7684" width="5.88671875" style="266" customWidth="1"/>
    <col min="7685" max="7688" width="11.33203125" style="266" customWidth="1"/>
    <col min="7689" max="7689" width="12" style="266" customWidth="1"/>
    <col min="7690" max="7690" width="11.33203125" style="266" customWidth="1"/>
    <col min="7691" max="7691" width="12.44140625" style="266" customWidth="1"/>
    <col min="7692" max="7692" width="10.88671875" style="266" customWidth="1"/>
    <col min="7693" max="7936" width="9.109375" style="266"/>
    <col min="7937" max="7937" width="4.6640625" style="266" customWidth="1"/>
    <col min="7938" max="7938" width="27" style="266" customWidth="1"/>
    <col min="7939" max="7939" width="8.6640625" style="266" customWidth="1"/>
    <col min="7940" max="7940" width="5.88671875" style="266" customWidth="1"/>
    <col min="7941" max="7944" width="11.33203125" style="266" customWidth="1"/>
    <col min="7945" max="7945" width="12" style="266" customWidth="1"/>
    <col min="7946" max="7946" width="11.33203125" style="266" customWidth="1"/>
    <col min="7947" max="7947" width="12.44140625" style="266" customWidth="1"/>
    <col min="7948" max="7948" width="10.88671875" style="266" customWidth="1"/>
    <col min="7949" max="8192" width="9.109375" style="266"/>
    <col min="8193" max="8193" width="4.6640625" style="266" customWidth="1"/>
    <col min="8194" max="8194" width="27" style="266" customWidth="1"/>
    <col min="8195" max="8195" width="8.6640625" style="266" customWidth="1"/>
    <col min="8196" max="8196" width="5.88671875" style="266" customWidth="1"/>
    <col min="8197" max="8200" width="11.33203125" style="266" customWidth="1"/>
    <col min="8201" max="8201" width="12" style="266" customWidth="1"/>
    <col min="8202" max="8202" width="11.33203125" style="266" customWidth="1"/>
    <col min="8203" max="8203" width="12.44140625" style="266" customWidth="1"/>
    <col min="8204" max="8204" width="10.88671875" style="266" customWidth="1"/>
    <col min="8205" max="8448" width="9.109375" style="266"/>
    <col min="8449" max="8449" width="4.6640625" style="266" customWidth="1"/>
    <col min="8450" max="8450" width="27" style="266" customWidth="1"/>
    <col min="8451" max="8451" width="8.6640625" style="266" customWidth="1"/>
    <col min="8452" max="8452" width="5.88671875" style="266" customWidth="1"/>
    <col min="8453" max="8456" width="11.33203125" style="266" customWidth="1"/>
    <col min="8457" max="8457" width="12" style="266" customWidth="1"/>
    <col min="8458" max="8458" width="11.33203125" style="266" customWidth="1"/>
    <col min="8459" max="8459" width="12.44140625" style="266" customWidth="1"/>
    <col min="8460" max="8460" width="10.88671875" style="266" customWidth="1"/>
    <col min="8461" max="8704" width="9.109375" style="266"/>
    <col min="8705" max="8705" width="4.6640625" style="266" customWidth="1"/>
    <col min="8706" max="8706" width="27" style="266" customWidth="1"/>
    <col min="8707" max="8707" width="8.6640625" style="266" customWidth="1"/>
    <col min="8708" max="8708" width="5.88671875" style="266" customWidth="1"/>
    <col min="8709" max="8712" width="11.33203125" style="266" customWidth="1"/>
    <col min="8713" max="8713" width="12" style="266" customWidth="1"/>
    <col min="8714" max="8714" width="11.33203125" style="266" customWidth="1"/>
    <col min="8715" max="8715" width="12.44140625" style="266" customWidth="1"/>
    <col min="8716" max="8716" width="10.88671875" style="266" customWidth="1"/>
    <col min="8717" max="8960" width="9.109375" style="266"/>
    <col min="8961" max="8961" width="4.6640625" style="266" customWidth="1"/>
    <col min="8962" max="8962" width="27" style="266" customWidth="1"/>
    <col min="8963" max="8963" width="8.6640625" style="266" customWidth="1"/>
    <col min="8964" max="8964" width="5.88671875" style="266" customWidth="1"/>
    <col min="8965" max="8968" width="11.33203125" style="266" customWidth="1"/>
    <col min="8969" max="8969" width="12" style="266" customWidth="1"/>
    <col min="8970" max="8970" width="11.33203125" style="266" customWidth="1"/>
    <col min="8971" max="8971" width="12.44140625" style="266" customWidth="1"/>
    <col min="8972" max="8972" width="10.88671875" style="266" customWidth="1"/>
    <col min="8973" max="9216" width="9.109375" style="266"/>
    <col min="9217" max="9217" width="4.6640625" style="266" customWidth="1"/>
    <col min="9218" max="9218" width="27" style="266" customWidth="1"/>
    <col min="9219" max="9219" width="8.6640625" style="266" customWidth="1"/>
    <col min="9220" max="9220" width="5.88671875" style="266" customWidth="1"/>
    <col min="9221" max="9224" width="11.33203125" style="266" customWidth="1"/>
    <col min="9225" max="9225" width="12" style="266" customWidth="1"/>
    <col min="9226" max="9226" width="11.33203125" style="266" customWidth="1"/>
    <col min="9227" max="9227" width="12.44140625" style="266" customWidth="1"/>
    <col min="9228" max="9228" width="10.88671875" style="266" customWidth="1"/>
    <col min="9229" max="9472" width="9.109375" style="266"/>
    <col min="9473" max="9473" width="4.6640625" style="266" customWidth="1"/>
    <col min="9474" max="9474" width="27" style="266" customWidth="1"/>
    <col min="9475" max="9475" width="8.6640625" style="266" customWidth="1"/>
    <col min="9476" max="9476" width="5.88671875" style="266" customWidth="1"/>
    <col min="9477" max="9480" width="11.33203125" style="266" customWidth="1"/>
    <col min="9481" max="9481" width="12" style="266" customWidth="1"/>
    <col min="9482" max="9482" width="11.33203125" style="266" customWidth="1"/>
    <col min="9483" max="9483" width="12.44140625" style="266" customWidth="1"/>
    <col min="9484" max="9484" width="10.88671875" style="266" customWidth="1"/>
    <col min="9485" max="9728" width="9.109375" style="266"/>
    <col min="9729" max="9729" width="4.6640625" style="266" customWidth="1"/>
    <col min="9730" max="9730" width="27" style="266" customWidth="1"/>
    <col min="9731" max="9731" width="8.6640625" style="266" customWidth="1"/>
    <col min="9732" max="9732" width="5.88671875" style="266" customWidth="1"/>
    <col min="9733" max="9736" width="11.33203125" style="266" customWidth="1"/>
    <col min="9737" max="9737" width="12" style="266" customWidth="1"/>
    <col min="9738" max="9738" width="11.33203125" style="266" customWidth="1"/>
    <col min="9739" max="9739" width="12.44140625" style="266" customWidth="1"/>
    <col min="9740" max="9740" width="10.88671875" style="266" customWidth="1"/>
    <col min="9741" max="9984" width="9.109375" style="266"/>
    <col min="9985" max="9985" width="4.6640625" style="266" customWidth="1"/>
    <col min="9986" max="9986" width="27" style="266" customWidth="1"/>
    <col min="9987" max="9987" width="8.6640625" style="266" customWidth="1"/>
    <col min="9988" max="9988" width="5.88671875" style="266" customWidth="1"/>
    <col min="9989" max="9992" width="11.33203125" style="266" customWidth="1"/>
    <col min="9993" max="9993" width="12" style="266" customWidth="1"/>
    <col min="9994" max="9994" width="11.33203125" style="266" customWidth="1"/>
    <col min="9995" max="9995" width="12.44140625" style="266" customWidth="1"/>
    <col min="9996" max="9996" width="10.88671875" style="266" customWidth="1"/>
    <col min="9997" max="10240" width="9.109375" style="266"/>
    <col min="10241" max="10241" width="4.6640625" style="266" customWidth="1"/>
    <col min="10242" max="10242" width="27" style="266" customWidth="1"/>
    <col min="10243" max="10243" width="8.6640625" style="266" customWidth="1"/>
    <col min="10244" max="10244" width="5.88671875" style="266" customWidth="1"/>
    <col min="10245" max="10248" width="11.33203125" style="266" customWidth="1"/>
    <col min="10249" max="10249" width="12" style="266" customWidth="1"/>
    <col min="10250" max="10250" width="11.33203125" style="266" customWidth="1"/>
    <col min="10251" max="10251" width="12.44140625" style="266" customWidth="1"/>
    <col min="10252" max="10252" width="10.88671875" style="266" customWidth="1"/>
    <col min="10253" max="10496" width="9.109375" style="266"/>
    <col min="10497" max="10497" width="4.6640625" style="266" customWidth="1"/>
    <col min="10498" max="10498" width="27" style="266" customWidth="1"/>
    <col min="10499" max="10499" width="8.6640625" style="266" customWidth="1"/>
    <col min="10500" max="10500" width="5.88671875" style="266" customWidth="1"/>
    <col min="10501" max="10504" width="11.33203125" style="266" customWidth="1"/>
    <col min="10505" max="10505" width="12" style="266" customWidth="1"/>
    <col min="10506" max="10506" width="11.33203125" style="266" customWidth="1"/>
    <col min="10507" max="10507" width="12.44140625" style="266" customWidth="1"/>
    <col min="10508" max="10508" width="10.88671875" style="266" customWidth="1"/>
    <col min="10509" max="10752" width="9.109375" style="266"/>
    <col min="10753" max="10753" width="4.6640625" style="266" customWidth="1"/>
    <col min="10754" max="10754" width="27" style="266" customWidth="1"/>
    <col min="10755" max="10755" width="8.6640625" style="266" customWidth="1"/>
    <col min="10756" max="10756" width="5.88671875" style="266" customWidth="1"/>
    <col min="10757" max="10760" width="11.33203125" style="266" customWidth="1"/>
    <col min="10761" max="10761" width="12" style="266" customWidth="1"/>
    <col min="10762" max="10762" width="11.33203125" style="266" customWidth="1"/>
    <col min="10763" max="10763" width="12.44140625" style="266" customWidth="1"/>
    <col min="10764" max="10764" width="10.88671875" style="266" customWidth="1"/>
    <col min="10765" max="11008" width="9.109375" style="266"/>
    <col min="11009" max="11009" width="4.6640625" style="266" customWidth="1"/>
    <col min="11010" max="11010" width="27" style="266" customWidth="1"/>
    <col min="11011" max="11011" width="8.6640625" style="266" customWidth="1"/>
    <col min="11012" max="11012" width="5.88671875" style="266" customWidth="1"/>
    <col min="11013" max="11016" width="11.33203125" style="266" customWidth="1"/>
    <col min="11017" max="11017" width="12" style="266" customWidth="1"/>
    <col min="11018" max="11018" width="11.33203125" style="266" customWidth="1"/>
    <col min="11019" max="11019" width="12.44140625" style="266" customWidth="1"/>
    <col min="11020" max="11020" width="10.88671875" style="266" customWidth="1"/>
    <col min="11021" max="11264" width="9.109375" style="266"/>
    <col min="11265" max="11265" width="4.6640625" style="266" customWidth="1"/>
    <col min="11266" max="11266" width="27" style="266" customWidth="1"/>
    <col min="11267" max="11267" width="8.6640625" style="266" customWidth="1"/>
    <col min="11268" max="11268" width="5.88671875" style="266" customWidth="1"/>
    <col min="11269" max="11272" width="11.33203125" style="266" customWidth="1"/>
    <col min="11273" max="11273" width="12" style="266" customWidth="1"/>
    <col min="11274" max="11274" width="11.33203125" style="266" customWidth="1"/>
    <col min="11275" max="11275" width="12.44140625" style="266" customWidth="1"/>
    <col min="11276" max="11276" width="10.88671875" style="266" customWidth="1"/>
    <col min="11277" max="11520" width="9.109375" style="266"/>
    <col min="11521" max="11521" width="4.6640625" style="266" customWidth="1"/>
    <col min="11522" max="11522" width="27" style="266" customWidth="1"/>
    <col min="11523" max="11523" width="8.6640625" style="266" customWidth="1"/>
    <col min="11524" max="11524" width="5.88671875" style="266" customWidth="1"/>
    <col min="11525" max="11528" width="11.33203125" style="266" customWidth="1"/>
    <col min="11529" max="11529" width="12" style="266" customWidth="1"/>
    <col min="11530" max="11530" width="11.33203125" style="266" customWidth="1"/>
    <col min="11531" max="11531" width="12.44140625" style="266" customWidth="1"/>
    <col min="11532" max="11532" width="10.88671875" style="266" customWidth="1"/>
    <col min="11533" max="11776" width="9.109375" style="266"/>
    <col min="11777" max="11777" width="4.6640625" style="266" customWidth="1"/>
    <col min="11778" max="11778" width="27" style="266" customWidth="1"/>
    <col min="11779" max="11779" width="8.6640625" style="266" customWidth="1"/>
    <col min="11780" max="11780" width="5.88671875" style="266" customWidth="1"/>
    <col min="11781" max="11784" width="11.33203125" style="266" customWidth="1"/>
    <col min="11785" max="11785" width="12" style="266" customWidth="1"/>
    <col min="11786" max="11786" width="11.33203125" style="266" customWidth="1"/>
    <col min="11787" max="11787" width="12.44140625" style="266" customWidth="1"/>
    <col min="11788" max="11788" width="10.88671875" style="266" customWidth="1"/>
    <col min="11789" max="12032" width="9.109375" style="266"/>
    <col min="12033" max="12033" width="4.6640625" style="266" customWidth="1"/>
    <col min="12034" max="12034" width="27" style="266" customWidth="1"/>
    <col min="12035" max="12035" width="8.6640625" style="266" customWidth="1"/>
    <col min="12036" max="12036" width="5.88671875" style="266" customWidth="1"/>
    <col min="12037" max="12040" width="11.33203125" style="266" customWidth="1"/>
    <col min="12041" max="12041" width="12" style="266" customWidth="1"/>
    <col min="12042" max="12042" width="11.33203125" style="266" customWidth="1"/>
    <col min="12043" max="12043" width="12.44140625" style="266" customWidth="1"/>
    <col min="12044" max="12044" width="10.88671875" style="266" customWidth="1"/>
    <col min="12045" max="12288" width="9.109375" style="266"/>
    <col min="12289" max="12289" width="4.6640625" style="266" customWidth="1"/>
    <col min="12290" max="12290" width="27" style="266" customWidth="1"/>
    <col min="12291" max="12291" width="8.6640625" style="266" customWidth="1"/>
    <col min="12292" max="12292" width="5.88671875" style="266" customWidth="1"/>
    <col min="12293" max="12296" width="11.33203125" style="266" customWidth="1"/>
    <col min="12297" max="12297" width="12" style="266" customWidth="1"/>
    <col min="12298" max="12298" width="11.33203125" style="266" customWidth="1"/>
    <col min="12299" max="12299" width="12.44140625" style="266" customWidth="1"/>
    <col min="12300" max="12300" width="10.88671875" style="266" customWidth="1"/>
    <col min="12301" max="12544" width="9.109375" style="266"/>
    <col min="12545" max="12545" width="4.6640625" style="266" customWidth="1"/>
    <col min="12546" max="12546" width="27" style="266" customWidth="1"/>
    <col min="12547" max="12547" width="8.6640625" style="266" customWidth="1"/>
    <col min="12548" max="12548" width="5.88671875" style="266" customWidth="1"/>
    <col min="12549" max="12552" width="11.33203125" style="266" customWidth="1"/>
    <col min="12553" max="12553" width="12" style="266" customWidth="1"/>
    <col min="12554" max="12554" width="11.33203125" style="266" customWidth="1"/>
    <col min="12555" max="12555" width="12.44140625" style="266" customWidth="1"/>
    <col min="12556" max="12556" width="10.88671875" style="266" customWidth="1"/>
    <col min="12557" max="12800" width="9.109375" style="266"/>
    <col min="12801" max="12801" width="4.6640625" style="266" customWidth="1"/>
    <col min="12802" max="12802" width="27" style="266" customWidth="1"/>
    <col min="12803" max="12803" width="8.6640625" style="266" customWidth="1"/>
    <col min="12804" max="12804" width="5.88671875" style="266" customWidth="1"/>
    <col min="12805" max="12808" width="11.33203125" style="266" customWidth="1"/>
    <col min="12809" max="12809" width="12" style="266" customWidth="1"/>
    <col min="12810" max="12810" width="11.33203125" style="266" customWidth="1"/>
    <col min="12811" max="12811" width="12.44140625" style="266" customWidth="1"/>
    <col min="12812" max="12812" width="10.88671875" style="266" customWidth="1"/>
    <col min="12813" max="13056" width="9.109375" style="266"/>
    <col min="13057" max="13057" width="4.6640625" style="266" customWidth="1"/>
    <col min="13058" max="13058" width="27" style="266" customWidth="1"/>
    <col min="13059" max="13059" width="8.6640625" style="266" customWidth="1"/>
    <col min="13060" max="13060" width="5.88671875" style="266" customWidth="1"/>
    <col min="13061" max="13064" width="11.33203125" style="266" customWidth="1"/>
    <col min="13065" max="13065" width="12" style="266" customWidth="1"/>
    <col min="13066" max="13066" width="11.33203125" style="266" customWidth="1"/>
    <col min="13067" max="13067" width="12.44140625" style="266" customWidth="1"/>
    <col min="13068" max="13068" width="10.88671875" style="266" customWidth="1"/>
    <col min="13069" max="13312" width="9.109375" style="266"/>
    <col min="13313" max="13313" width="4.6640625" style="266" customWidth="1"/>
    <col min="13314" max="13314" width="27" style="266" customWidth="1"/>
    <col min="13315" max="13315" width="8.6640625" style="266" customWidth="1"/>
    <col min="13316" max="13316" width="5.88671875" style="266" customWidth="1"/>
    <col min="13317" max="13320" width="11.33203125" style="266" customWidth="1"/>
    <col min="13321" max="13321" width="12" style="266" customWidth="1"/>
    <col min="13322" max="13322" width="11.33203125" style="266" customWidth="1"/>
    <col min="13323" max="13323" width="12.44140625" style="266" customWidth="1"/>
    <col min="13324" max="13324" width="10.88671875" style="266" customWidth="1"/>
    <col min="13325" max="13568" width="9.109375" style="266"/>
    <col min="13569" max="13569" width="4.6640625" style="266" customWidth="1"/>
    <col min="13570" max="13570" width="27" style="266" customWidth="1"/>
    <col min="13571" max="13571" width="8.6640625" style="266" customWidth="1"/>
    <col min="13572" max="13572" width="5.88671875" style="266" customWidth="1"/>
    <col min="13573" max="13576" width="11.33203125" style="266" customWidth="1"/>
    <col min="13577" max="13577" width="12" style="266" customWidth="1"/>
    <col min="13578" max="13578" width="11.33203125" style="266" customWidth="1"/>
    <col min="13579" max="13579" width="12.44140625" style="266" customWidth="1"/>
    <col min="13580" max="13580" width="10.88671875" style="266" customWidth="1"/>
    <col min="13581" max="13824" width="9.109375" style="266"/>
    <col min="13825" max="13825" width="4.6640625" style="266" customWidth="1"/>
    <col min="13826" max="13826" width="27" style="266" customWidth="1"/>
    <col min="13827" max="13827" width="8.6640625" style="266" customWidth="1"/>
    <col min="13828" max="13828" width="5.88671875" style="266" customWidth="1"/>
    <col min="13829" max="13832" width="11.33203125" style="266" customWidth="1"/>
    <col min="13833" max="13833" width="12" style="266" customWidth="1"/>
    <col min="13834" max="13834" width="11.33203125" style="266" customWidth="1"/>
    <col min="13835" max="13835" width="12.44140625" style="266" customWidth="1"/>
    <col min="13836" max="13836" width="10.88671875" style="266" customWidth="1"/>
    <col min="13837" max="14080" width="9.109375" style="266"/>
    <col min="14081" max="14081" width="4.6640625" style="266" customWidth="1"/>
    <col min="14082" max="14082" width="27" style="266" customWidth="1"/>
    <col min="14083" max="14083" width="8.6640625" style="266" customWidth="1"/>
    <col min="14084" max="14084" width="5.88671875" style="266" customWidth="1"/>
    <col min="14085" max="14088" width="11.33203125" style="266" customWidth="1"/>
    <col min="14089" max="14089" width="12" style="266" customWidth="1"/>
    <col min="14090" max="14090" width="11.33203125" style="266" customWidth="1"/>
    <col min="14091" max="14091" width="12.44140625" style="266" customWidth="1"/>
    <col min="14092" max="14092" width="10.88671875" style="266" customWidth="1"/>
    <col min="14093" max="14336" width="9.109375" style="266"/>
    <col min="14337" max="14337" width="4.6640625" style="266" customWidth="1"/>
    <col min="14338" max="14338" width="27" style="266" customWidth="1"/>
    <col min="14339" max="14339" width="8.6640625" style="266" customWidth="1"/>
    <col min="14340" max="14340" width="5.88671875" style="266" customWidth="1"/>
    <col min="14341" max="14344" width="11.33203125" style="266" customWidth="1"/>
    <col min="14345" max="14345" width="12" style="266" customWidth="1"/>
    <col min="14346" max="14346" width="11.33203125" style="266" customWidth="1"/>
    <col min="14347" max="14347" width="12.44140625" style="266" customWidth="1"/>
    <col min="14348" max="14348" width="10.88671875" style="266" customWidth="1"/>
    <col min="14349" max="14592" width="9.109375" style="266"/>
    <col min="14593" max="14593" width="4.6640625" style="266" customWidth="1"/>
    <col min="14594" max="14594" width="27" style="266" customWidth="1"/>
    <col min="14595" max="14595" width="8.6640625" style="266" customWidth="1"/>
    <col min="14596" max="14596" width="5.88671875" style="266" customWidth="1"/>
    <col min="14597" max="14600" width="11.33203125" style="266" customWidth="1"/>
    <col min="14601" max="14601" width="12" style="266" customWidth="1"/>
    <col min="14602" max="14602" width="11.33203125" style="266" customWidth="1"/>
    <col min="14603" max="14603" width="12.44140625" style="266" customWidth="1"/>
    <col min="14604" max="14604" width="10.88671875" style="266" customWidth="1"/>
    <col min="14605" max="14848" width="9.109375" style="266"/>
    <col min="14849" max="14849" width="4.6640625" style="266" customWidth="1"/>
    <col min="14850" max="14850" width="27" style="266" customWidth="1"/>
    <col min="14851" max="14851" width="8.6640625" style="266" customWidth="1"/>
    <col min="14852" max="14852" width="5.88671875" style="266" customWidth="1"/>
    <col min="14853" max="14856" width="11.33203125" style="266" customWidth="1"/>
    <col min="14857" max="14857" width="12" style="266" customWidth="1"/>
    <col min="14858" max="14858" width="11.33203125" style="266" customWidth="1"/>
    <col min="14859" max="14859" width="12.44140625" style="266" customWidth="1"/>
    <col min="14860" max="14860" width="10.88671875" style="266" customWidth="1"/>
    <col min="14861" max="15104" width="9.109375" style="266"/>
    <col min="15105" max="15105" width="4.6640625" style="266" customWidth="1"/>
    <col min="15106" max="15106" width="27" style="266" customWidth="1"/>
    <col min="15107" max="15107" width="8.6640625" style="266" customWidth="1"/>
    <col min="15108" max="15108" width="5.88671875" style="266" customWidth="1"/>
    <col min="15109" max="15112" width="11.33203125" style="266" customWidth="1"/>
    <col min="15113" max="15113" width="12" style="266" customWidth="1"/>
    <col min="15114" max="15114" width="11.33203125" style="266" customWidth="1"/>
    <col min="15115" max="15115" width="12.44140625" style="266" customWidth="1"/>
    <col min="15116" max="15116" width="10.88671875" style="266" customWidth="1"/>
    <col min="15117" max="15360" width="9.109375" style="266"/>
    <col min="15361" max="15361" width="4.6640625" style="266" customWidth="1"/>
    <col min="15362" max="15362" width="27" style="266" customWidth="1"/>
    <col min="15363" max="15363" width="8.6640625" style="266" customWidth="1"/>
    <col min="15364" max="15364" width="5.88671875" style="266" customWidth="1"/>
    <col min="15365" max="15368" width="11.33203125" style="266" customWidth="1"/>
    <col min="15369" max="15369" width="12" style="266" customWidth="1"/>
    <col min="15370" max="15370" width="11.33203125" style="266" customWidth="1"/>
    <col min="15371" max="15371" width="12.44140625" style="266" customWidth="1"/>
    <col min="15372" max="15372" width="10.88671875" style="266" customWidth="1"/>
    <col min="15373" max="15616" width="9.109375" style="266"/>
    <col min="15617" max="15617" width="4.6640625" style="266" customWidth="1"/>
    <col min="15618" max="15618" width="27" style="266" customWidth="1"/>
    <col min="15619" max="15619" width="8.6640625" style="266" customWidth="1"/>
    <col min="15620" max="15620" width="5.88671875" style="266" customWidth="1"/>
    <col min="15621" max="15624" width="11.33203125" style="266" customWidth="1"/>
    <col min="15625" max="15625" width="12" style="266" customWidth="1"/>
    <col min="15626" max="15626" width="11.33203125" style="266" customWidth="1"/>
    <col min="15627" max="15627" width="12.44140625" style="266" customWidth="1"/>
    <col min="15628" max="15628" width="10.88671875" style="266" customWidth="1"/>
    <col min="15629" max="15872" width="9.109375" style="266"/>
    <col min="15873" max="15873" width="4.6640625" style="266" customWidth="1"/>
    <col min="15874" max="15874" width="27" style="266" customWidth="1"/>
    <col min="15875" max="15875" width="8.6640625" style="266" customWidth="1"/>
    <col min="15876" max="15876" width="5.88671875" style="266" customWidth="1"/>
    <col min="15877" max="15880" width="11.33203125" style="266" customWidth="1"/>
    <col min="15881" max="15881" width="12" style="266" customWidth="1"/>
    <col min="15882" max="15882" width="11.33203125" style="266" customWidth="1"/>
    <col min="15883" max="15883" width="12.44140625" style="266" customWidth="1"/>
    <col min="15884" max="15884" width="10.88671875" style="266" customWidth="1"/>
    <col min="15885" max="16128" width="9.109375" style="266"/>
    <col min="16129" max="16129" width="4.6640625" style="266" customWidth="1"/>
    <col min="16130" max="16130" width="27" style="266" customWidth="1"/>
    <col min="16131" max="16131" width="8.6640625" style="266" customWidth="1"/>
    <col min="16132" max="16132" width="5.88671875" style="266" customWidth="1"/>
    <col min="16133" max="16136" width="11.33203125" style="266" customWidth="1"/>
    <col min="16137" max="16137" width="12" style="266" customWidth="1"/>
    <col min="16138" max="16138" width="11.33203125" style="266" customWidth="1"/>
    <col min="16139" max="16139" width="12.44140625" style="266" customWidth="1"/>
    <col min="16140" max="16140" width="10.88671875" style="266" customWidth="1"/>
    <col min="16141" max="16384" width="9.109375" style="266"/>
  </cols>
  <sheetData>
    <row r="1" spans="2:12" s="263" customFormat="1" ht="24.75" customHeight="1">
      <c r="B1" s="260" t="s">
        <v>375</v>
      </c>
      <c r="C1" s="261"/>
      <c r="D1" s="261"/>
      <c r="E1" s="261"/>
      <c r="F1" s="261"/>
      <c r="G1" s="261"/>
      <c r="H1" s="262"/>
      <c r="I1" s="262"/>
      <c r="J1" s="262"/>
      <c r="K1" s="262"/>
      <c r="L1" s="262"/>
    </row>
    <row r="2" spans="2:12" ht="55.2">
      <c r="B2" s="264" t="s">
        <v>24</v>
      </c>
      <c r="C2" s="264" t="s">
        <v>261</v>
      </c>
      <c r="D2" s="264" t="s">
        <v>129</v>
      </c>
      <c r="E2" s="264" t="s">
        <v>377</v>
      </c>
      <c r="F2" s="265" t="s">
        <v>131</v>
      </c>
      <c r="G2" s="264" t="s">
        <v>140</v>
      </c>
      <c r="H2" s="265" t="s">
        <v>131</v>
      </c>
      <c r="I2" s="264" t="s">
        <v>376</v>
      </c>
      <c r="J2" s="265" t="s">
        <v>131</v>
      </c>
      <c r="K2" s="264" t="s">
        <v>262</v>
      </c>
      <c r="L2" s="265" t="s">
        <v>131</v>
      </c>
    </row>
    <row r="3" spans="2:12">
      <c r="B3" s="267" t="s">
        <v>41</v>
      </c>
      <c r="C3" s="168" t="s">
        <v>15</v>
      </c>
      <c r="D3" s="167" t="s">
        <v>146</v>
      </c>
      <c r="E3" s="165">
        <v>1</v>
      </c>
      <c r="F3" s="166">
        <v>2</v>
      </c>
      <c r="G3" s="167">
        <v>3</v>
      </c>
      <c r="H3" s="165">
        <v>4</v>
      </c>
      <c r="I3" s="167">
        <v>5</v>
      </c>
      <c r="J3" s="165">
        <v>6</v>
      </c>
      <c r="K3" s="168">
        <v>7</v>
      </c>
      <c r="L3" s="167">
        <v>8</v>
      </c>
    </row>
    <row r="4" spans="2:12" ht="18" customHeight="1">
      <c r="B4" s="226" t="s">
        <v>25</v>
      </c>
      <c r="C4" s="227">
        <v>112</v>
      </c>
      <c r="D4" s="228" t="s">
        <v>1</v>
      </c>
      <c r="E4" s="165"/>
      <c r="F4" s="166"/>
      <c r="G4" s="167"/>
      <c r="H4" s="165"/>
      <c r="I4" s="167"/>
      <c r="J4" s="165"/>
      <c r="K4" s="168"/>
      <c r="L4" s="167"/>
    </row>
    <row r="5" spans="2:12" ht="18" customHeight="1">
      <c r="B5" s="226" t="s">
        <v>34</v>
      </c>
      <c r="C5" s="227">
        <v>233</v>
      </c>
      <c r="D5" s="228" t="s">
        <v>2</v>
      </c>
      <c r="E5" s="165"/>
      <c r="F5" s="166"/>
      <c r="G5" s="167"/>
      <c r="H5" s="165"/>
      <c r="I5" s="167"/>
      <c r="J5" s="165"/>
      <c r="K5" s="168"/>
      <c r="L5" s="167"/>
    </row>
    <row r="6" spans="2:12" ht="18" customHeight="1">
      <c r="B6" s="226" t="s">
        <v>26</v>
      </c>
      <c r="C6" s="227">
        <v>268</v>
      </c>
      <c r="D6" s="228" t="s">
        <v>3</v>
      </c>
      <c r="E6" s="165"/>
      <c r="F6" s="166"/>
      <c r="G6" s="167"/>
      <c r="H6" s="165"/>
      <c r="I6" s="167"/>
      <c r="J6" s="165"/>
      <c r="K6" s="168"/>
      <c r="L6" s="167"/>
    </row>
    <row r="7" spans="2:12" ht="18" customHeight="1">
      <c r="B7" s="226" t="s">
        <v>27</v>
      </c>
      <c r="C7" s="227">
        <v>398</v>
      </c>
      <c r="D7" s="228" t="s">
        <v>4</v>
      </c>
      <c r="E7" s="165"/>
      <c r="F7" s="166"/>
      <c r="G7" s="167"/>
      <c r="H7" s="165"/>
      <c r="I7" s="167"/>
      <c r="J7" s="165"/>
      <c r="K7" s="168"/>
      <c r="L7" s="167"/>
    </row>
    <row r="8" spans="2:12" ht="18" customHeight="1">
      <c r="B8" s="226" t="s">
        <v>37</v>
      </c>
      <c r="C8" s="227">
        <v>417</v>
      </c>
      <c r="D8" s="228" t="s">
        <v>5</v>
      </c>
      <c r="E8" s="165"/>
      <c r="F8" s="166"/>
      <c r="G8" s="167"/>
      <c r="H8" s="165"/>
      <c r="I8" s="167"/>
      <c r="J8" s="165"/>
      <c r="K8" s="168"/>
      <c r="L8" s="167"/>
    </row>
    <row r="9" spans="2:12" ht="18" customHeight="1">
      <c r="B9" s="226" t="s">
        <v>32</v>
      </c>
      <c r="C9" s="227">
        <v>428</v>
      </c>
      <c r="D9" s="228" t="s">
        <v>6</v>
      </c>
      <c r="E9" s="165"/>
      <c r="F9" s="166"/>
      <c r="G9" s="167"/>
      <c r="H9" s="165"/>
      <c r="I9" s="167"/>
      <c r="J9" s="165"/>
      <c r="K9" s="168"/>
      <c r="L9" s="167"/>
    </row>
    <row r="10" spans="2:12" ht="18" customHeight="1">
      <c r="B10" s="226" t="s">
        <v>33</v>
      </c>
      <c r="C10" s="227">
        <v>440</v>
      </c>
      <c r="D10" s="228" t="s">
        <v>7</v>
      </c>
      <c r="E10" s="165"/>
      <c r="F10" s="166"/>
      <c r="G10" s="167"/>
      <c r="H10" s="165"/>
      <c r="I10" s="167"/>
      <c r="J10" s="165"/>
      <c r="K10" s="168"/>
      <c r="L10" s="167"/>
    </row>
    <row r="11" spans="2:12" ht="18" customHeight="1">
      <c r="B11" s="226" t="s">
        <v>38</v>
      </c>
      <c r="C11" s="227">
        <v>498</v>
      </c>
      <c r="D11" s="228" t="s">
        <v>242</v>
      </c>
      <c r="E11" s="165"/>
      <c r="F11" s="166"/>
      <c r="G11" s="167"/>
      <c r="H11" s="165"/>
      <c r="I11" s="167"/>
      <c r="J11" s="165"/>
      <c r="K11" s="168"/>
      <c r="L11" s="167"/>
    </row>
    <row r="12" spans="2:12" ht="18" customHeight="1">
      <c r="B12" s="226" t="s">
        <v>30</v>
      </c>
      <c r="C12" s="227">
        <v>860</v>
      </c>
      <c r="D12" s="228" t="s">
        <v>8</v>
      </c>
      <c r="E12" s="165"/>
      <c r="F12" s="166"/>
      <c r="G12" s="167"/>
      <c r="H12" s="165"/>
      <c r="I12" s="167"/>
      <c r="J12" s="165"/>
      <c r="K12" s="168"/>
      <c r="L12" s="167"/>
    </row>
    <row r="13" spans="2:12" ht="18" customHeight="1">
      <c r="B13" s="226" t="s">
        <v>28</v>
      </c>
      <c r="C13" s="227">
        <v>643</v>
      </c>
      <c r="D13" s="228" t="s">
        <v>244</v>
      </c>
      <c r="E13" s="165"/>
      <c r="F13" s="166"/>
      <c r="G13" s="167"/>
      <c r="H13" s="165"/>
      <c r="I13" s="167"/>
      <c r="J13" s="165"/>
      <c r="K13" s="168"/>
      <c r="L13" s="167"/>
    </row>
    <row r="14" spans="2:12" ht="18" customHeight="1">
      <c r="B14" s="226" t="s">
        <v>29</v>
      </c>
      <c r="C14" s="227">
        <v>795</v>
      </c>
      <c r="D14" s="228" t="s">
        <v>10</v>
      </c>
      <c r="E14" s="165"/>
      <c r="F14" s="166"/>
      <c r="G14" s="167"/>
      <c r="H14" s="165"/>
      <c r="I14" s="167"/>
      <c r="J14" s="165"/>
      <c r="K14" s="168"/>
      <c r="L14" s="167"/>
    </row>
    <row r="15" spans="2:12" ht="18" customHeight="1">
      <c r="B15" s="226" t="s">
        <v>31</v>
      </c>
      <c r="C15" s="227">
        <v>804</v>
      </c>
      <c r="D15" s="228" t="s">
        <v>119</v>
      </c>
      <c r="E15" s="165"/>
      <c r="F15" s="166"/>
      <c r="G15" s="167"/>
      <c r="H15" s="165"/>
      <c r="I15" s="167"/>
      <c r="J15" s="165"/>
      <c r="K15" s="168"/>
      <c r="L15" s="167"/>
    </row>
    <row r="16" spans="2:12" ht="18" customHeight="1">
      <c r="B16" s="226" t="s">
        <v>39</v>
      </c>
      <c r="C16" s="227">
        <v>364</v>
      </c>
      <c r="D16" s="228" t="s">
        <v>167</v>
      </c>
      <c r="E16" s="165"/>
      <c r="F16" s="166"/>
      <c r="G16" s="167"/>
      <c r="H16" s="165"/>
      <c r="I16" s="167"/>
      <c r="J16" s="165"/>
      <c r="K16" s="168"/>
      <c r="L16" s="167"/>
    </row>
    <row r="17" spans="2:12" ht="18" customHeight="1">
      <c r="B17" s="226" t="s">
        <v>40</v>
      </c>
      <c r="C17" s="227">
        <v>792</v>
      </c>
      <c r="D17" s="228" t="s">
        <v>168</v>
      </c>
      <c r="E17" s="165"/>
      <c r="F17" s="166"/>
      <c r="G17" s="167"/>
      <c r="H17" s="165"/>
      <c r="I17" s="167"/>
      <c r="J17" s="165"/>
      <c r="K17" s="168"/>
      <c r="L17" s="167"/>
    </row>
    <row r="18" spans="2:12" ht="18" customHeight="1">
      <c r="B18" s="226"/>
      <c r="C18" s="168"/>
      <c r="D18" s="228" t="s">
        <v>169</v>
      </c>
      <c r="E18" s="165"/>
      <c r="F18" s="166"/>
      <c r="G18" s="167"/>
      <c r="H18" s="165"/>
      <c r="I18" s="167"/>
      <c r="J18" s="165"/>
      <c r="K18" s="168"/>
      <c r="L18" s="167"/>
    </row>
    <row r="19" spans="2:12" ht="18" customHeight="1">
      <c r="B19" s="226"/>
      <c r="C19" s="168"/>
      <c r="D19" s="228" t="s">
        <v>191</v>
      </c>
      <c r="E19" s="165"/>
      <c r="F19" s="166"/>
      <c r="G19" s="167"/>
      <c r="H19" s="165"/>
      <c r="I19" s="167"/>
      <c r="J19" s="165"/>
      <c r="K19" s="168"/>
      <c r="L19" s="167"/>
    </row>
    <row r="20" spans="2:12" ht="18" customHeight="1">
      <c r="B20" s="226"/>
      <c r="C20" s="168"/>
      <c r="D20" s="228" t="s">
        <v>170</v>
      </c>
      <c r="E20" s="165"/>
      <c r="F20" s="166"/>
      <c r="G20" s="167"/>
      <c r="H20" s="165"/>
      <c r="I20" s="167"/>
      <c r="J20" s="165"/>
      <c r="K20" s="168"/>
      <c r="L20" s="167"/>
    </row>
    <row r="21" spans="2:12" ht="18" customHeight="1">
      <c r="B21" s="226"/>
      <c r="C21" s="168"/>
      <c r="D21" s="228" t="s">
        <v>263</v>
      </c>
      <c r="E21" s="165"/>
      <c r="F21" s="166"/>
      <c r="G21" s="167"/>
      <c r="H21" s="165"/>
      <c r="I21" s="167"/>
      <c r="J21" s="165"/>
      <c r="K21" s="168"/>
      <c r="L21" s="167"/>
    </row>
    <row r="22" spans="2:12" ht="18" customHeight="1">
      <c r="B22" s="226"/>
      <c r="C22" s="168"/>
      <c r="D22" s="228" t="s">
        <v>264</v>
      </c>
      <c r="E22" s="165"/>
      <c r="F22" s="166"/>
      <c r="G22" s="167"/>
      <c r="H22" s="165"/>
      <c r="I22" s="167"/>
      <c r="J22" s="165"/>
      <c r="K22" s="168"/>
      <c r="L22" s="167"/>
    </row>
    <row r="23" spans="2:12" ht="18" customHeight="1">
      <c r="B23" s="226"/>
      <c r="C23" s="168"/>
      <c r="D23" s="228" t="s">
        <v>265</v>
      </c>
      <c r="E23" s="165"/>
      <c r="F23" s="166"/>
      <c r="G23" s="167"/>
      <c r="H23" s="165"/>
      <c r="I23" s="167"/>
      <c r="J23" s="165"/>
      <c r="K23" s="168"/>
      <c r="L23" s="167"/>
    </row>
    <row r="24" spans="2:12" ht="18" customHeight="1">
      <c r="B24" s="226"/>
      <c r="C24" s="168"/>
      <c r="D24" s="228" t="s">
        <v>171</v>
      </c>
      <c r="E24" s="165"/>
      <c r="F24" s="166"/>
      <c r="G24" s="167"/>
      <c r="H24" s="165"/>
      <c r="I24" s="167"/>
      <c r="J24" s="165"/>
      <c r="K24" s="168"/>
      <c r="L24" s="167"/>
    </row>
    <row r="25" spans="2:12" ht="18" customHeight="1">
      <c r="B25" s="226"/>
      <c r="C25" s="168"/>
      <c r="D25" s="228" t="s">
        <v>172</v>
      </c>
      <c r="E25" s="165"/>
      <c r="F25" s="166"/>
      <c r="G25" s="167"/>
      <c r="H25" s="165"/>
      <c r="I25" s="167"/>
      <c r="J25" s="165"/>
      <c r="K25" s="168"/>
      <c r="L25" s="167"/>
    </row>
    <row r="26" spans="2:12" ht="18" customHeight="1">
      <c r="B26" s="229"/>
      <c r="C26" s="168"/>
      <c r="D26" s="228" t="s">
        <v>173</v>
      </c>
      <c r="E26" s="165"/>
      <c r="F26" s="166"/>
      <c r="G26" s="167"/>
      <c r="H26" s="165"/>
      <c r="I26" s="167"/>
      <c r="J26" s="165"/>
      <c r="K26" s="168"/>
      <c r="L26" s="167"/>
    </row>
    <row r="27" spans="2:12" ht="17.25" customHeight="1">
      <c r="B27" s="226" t="s">
        <v>266</v>
      </c>
      <c r="C27" s="168"/>
      <c r="D27" s="228" t="s">
        <v>174</v>
      </c>
      <c r="E27" s="165"/>
      <c r="F27" s="166"/>
      <c r="G27" s="167"/>
      <c r="H27" s="165"/>
      <c r="I27" s="167"/>
      <c r="J27" s="165"/>
      <c r="K27" s="168"/>
      <c r="L27" s="167"/>
    </row>
    <row r="28" spans="2:12" ht="24" customHeight="1">
      <c r="B28" s="380" t="s">
        <v>267</v>
      </c>
      <c r="C28" s="381"/>
      <c r="D28" s="268" t="s">
        <v>175</v>
      </c>
      <c r="E28" s="272" t="str">
        <f>IF(SUM(E4:E27)=0,"",SUM(E4:E27))</f>
        <v/>
      </c>
      <c r="F28" s="272" t="str">
        <f t="shared" ref="F28:L28" si="0">IF(SUM(F4:F27)=0,"",SUM(F4:F27))</f>
        <v/>
      </c>
      <c r="G28" s="272" t="str">
        <f t="shared" si="0"/>
        <v/>
      </c>
      <c r="H28" s="272" t="str">
        <f t="shared" si="0"/>
        <v/>
      </c>
      <c r="I28" s="272" t="str">
        <f t="shared" si="0"/>
        <v/>
      </c>
      <c r="J28" s="272" t="str">
        <f t="shared" si="0"/>
        <v/>
      </c>
      <c r="K28" s="272" t="str">
        <f t="shared" si="0"/>
        <v/>
      </c>
      <c r="L28" s="272" t="str">
        <f t="shared" si="0"/>
        <v/>
      </c>
    </row>
    <row r="29" spans="2:12" ht="15.75" customHeight="1"/>
    <row r="30" spans="2:12" ht="14.4">
      <c r="B30" s="270"/>
      <c r="C30" s="271"/>
      <c r="D30" s="271"/>
      <c r="E30" s="271"/>
      <c r="F30" s="271"/>
      <c r="G30" s="271"/>
      <c r="H30" s="271"/>
      <c r="I30" s="271"/>
      <c r="J30" s="271"/>
      <c r="K30" s="271"/>
    </row>
    <row r="31" spans="2:12" ht="14.4">
      <c r="B31" s="270"/>
      <c r="C31" s="271"/>
      <c r="D31" s="271"/>
      <c r="E31" s="271"/>
      <c r="F31" s="271"/>
      <c r="G31" s="271"/>
      <c r="H31" s="271"/>
      <c r="I31" s="271"/>
      <c r="J31" s="271"/>
      <c r="K31" s="271"/>
    </row>
    <row r="32" spans="2:12" ht="14.4">
      <c r="B32" s="270"/>
      <c r="C32" s="271"/>
      <c r="D32" s="271"/>
      <c r="E32" s="271"/>
      <c r="F32" s="271"/>
      <c r="G32" s="271"/>
      <c r="H32" s="271"/>
      <c r="I32" s="271"/>
      <c r="J32" s="271"/>
      <c r="K32" s="271"/>
    </row>
    <row r="33" spans="2:11" ht="14.4">
      <c r="B33" s="270"/>
      <c r="C33" s="271"/>
      <c r="D33" s="271"/>
      <c r="E33" s="271"/>
      <c r="F33" s="271"/>
      <c r="G33" s="271"/>
      <c r="H33" s="271"/>
      <c r="I33" s="271"/>
      <c r="J33" s="271"/>
      <c r="K33" s="271"/>
    </row>
    <row r="34" spans="2:11" ht="14.4">
      <c r="B34" s="270"/>
      <c r="C34" s="271"/>
      <c r="D34" s="271"/>
      <c r="E34" s="271"/>
      <c r="F34" s="271"/>
      <c r="G34" s="271"/>
      <c r="H34" s="271"/>
      <c r="I34" s="271"/>
      <c r="J34" s="271"/>
      <c r="K34" s="271"/>
    </row>
    <row r="35" spans="2:11" ht="14.4">
      <c r="B35" s="270"/>
      <c r="C35" s="271"/>
      <c r="D35" s="271"/>
      <c r="E35" s="271"/>
      <c r="F35" s="271"/>
      <c r="G35" s="271"/>
      <c r="H35" s="271"/>
      <c r="I35" s="271"/>
      <c r="J35" s="271"/>
      <c r="K35" s="271"/>
    </row>
    <row r="36" spans="2:11" ht="14.4">
      <c r="B36" s="270"/>
      <c r="C36" s="271"/>
      <c r="D36" s="271"/>
      <c r="E36" s="271"/>
      <c r="F36" s="271"/>
      <c r="G36" s="271"/>
      <c r="H36" s="271"/>
      <c r="I36" s="271"/>
      <c r="J36" s="271"/>
      <c r="K36" s="271"/>
    </row>
  </sheetData>
  <sheetProtection algorithmName="SHA-512" hashValue="WasUzlVzXDQFajUyJjhPZBYZOqQxGw+d6mxvaOHxjxSWuO8LwwRCSSasPFeg+VX61ILz/Ly3tzrbtgnulX69Fw==" saltValue="VD5iCigMWVZrUY7YKSLWlQ==" spinCount="100000" sheet="1" objects="1" scenarios="1" selectLockedCells="1"/>
  <mergeCells count="1">
    <mergeCell ref="B28:C28"/>
  </mergeCells>
  <conditionalFormatting sqref="F4:F28">
    <cfRule type="expression" dxfId="15" priority="6">
      <formula>F4&gt;E4</formula>
    </cfRule>
    <cfRule type="expression" dxfId="14" priority="1">
      <formula>F4&gt;H4</formula>
    </cfRule>
  </conditionalFormatting>
  <conditionalFormatting sqref="H4:H28">
    <cfRule type="expression" dxfId="13" priority="5">
      <formula>H4&gt;G4</formula>
    </cfRule>
  </conditionalFormatting>
  <conditionalFormatting sqref="J4:J28">
    <cfRule type="expression" dxfId="12" priority="4">
      <formula>J4&gt;I4</formula>
    </cfRule>
  </conditionalFormatting>
  <conditionalFormatting sqref="L4:L28">
    <cfRule type="expression" dxfId="11" priority="3">
      <formula>L4&gt;K4</formula>
    </cfRule>
  </conditionalFormatting>
  <conditionalFormatting sqref="E4:E28">
    <cfRule type="expression" dxfId="10" priority="2">
      <formula>E4&gt;G4</formula>
    </cfRule>
  </conditionalFormatting>
  <pageMargins left="0.35433070866141736" right="0" top="0.15748031496062992" bottom="0" header="0.11811023622047245" footer="0.11811023622047245"/>
  <pageSetup paperSize="9" orientation="landscape" horizontalDpi="120" verticalDpi="72" r:id="rId1"/>
  <headerFooter alignWithMargins="0">
    <oddHeader>&amp;R -10 -</oddHeader>
  </headerFooter>
  <ignoredErrors>
    <ignoredError sqref="D4:D32" numberStoredAsText="1"/>
    <ignoredError sqref="E28:L2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</sheetPr>
  <dimension ref="B1:I34"/>
  <sheetViews>
    <sheetView showGridLines="0" workbookViewId="0">
      <selection activeCell="D4" sqref="D4"/>
    </sheetView>
  </sheetViews>
  <sheetFormatPr defaultRowHeight="14.4"/>
  <cols>
    <col min="1" max="1" width="2.88671875" style="113" customWidth="1"/>
    <col min="2" max="2" width="56.5546875" style="113" customWidth="1"/>
    <col min="3" max="3" width="8.33203125" style="113" customWidth="1"/>
    <col min="4" max="4" width="9.6640625" style="113" customWidth="1"/>
    <col min="5" max="5" width="11.109375" style="113" customWidth="1"/>
    <col min="6" max="6" width="8.88671875" style="113" customWidth="1"/>
    <col min="7" max="7" width="10.6640625" style="113" customWidth="1"/>
    <col min="8" max="8" width="8.44140625" style="113" customWidth="1"/>
    <col min="9" max="9" width="7.88671875" style="113" customWidth="1"/>
    <col min="10" max="10" width="8.44140625" style="113" customWidth="1"/>
    <col min="11" max="11" width="16.109375" style="113" customWidth="1"/>
    <col min="12" max="12" width="8.109375" style="113" customWidth="1"/>
    <col min="13" max="13" width="10.44140625" style="113" customWidth="1"/>
    <col min="14" max="14" width="10.33203125" style="113" customWidth="1"/>
    <col min="15" max="256" width="9.109375" style="113"/>
    <col min="257" max="257" width="2.88671875" style="113" customWidth="1"/>
    <col min="258" max="258" width="56.5546875" style="113" customWidth="1"/>
    <col min="259" max="259" width="8.33203125" style="113" customWidth="1"/>
    <col min="260" max="260" width="9.6640625" style="113" customWidth="1"/>
    <col min="261" max="261" width="8.44140625" style="113" customWidth="1"/>
    <col min="262" max="262" width="8.88671875" style="113" customWidth="1"/>
    <col min="263" max="263" width="10.6640625" style="113" customWidth="1"/>
    <col min="264" max="264" width="8.44140625" style="113" customWidth="1"/>
    <col min="265" max="265" width="7.88671875" style="113" customWidth="1"/>
    <col min="266" max="266" width="8.44140625" style="113" customWidth="1"/>
    <col min="267" max="267" width="16.109375" style="113" customWidth="1"/>
    <col min="268" max="268" width="8.109375" style="113" customWidth="1"/>
    <col min="269" max="269" width="10.44140625" style="113" customWidth="1"/>
    <col min="270" max="270" width="10.33203125" style="113" customWidth="1"/>
    <col min="271" max="512" width="9.109375" style="113"/>
    <col min="513" max="513" width="2.88671875" style="113" customWidth="1"/>
    <col min="514" max="514" width="56.5546875" style="113" customWidth="1"/>
    <col min="515" max="515" width="8.33203125" style="113" customWidth="1"/>
    <col min="516" max="516" width="9.6640625" style="113" customWidth="1"/>
    <col min="517" max="517" width="8.44140625" style="113" customWidth="1"/>
    <col min="518" max="518" width="8.88671875" style="113" customWidth="1"/>
    <col min="519" max="519" width="10.6640625" style="113" customWidth="1"/>
    <col min="520" max="520" width="8.44140625" style="113" customWidth="1"/>
    <col min="521" max="521" width="7.88671875" style="113" customWidth="1"/>
    <col min="522" max="522" width="8.44140625" style="113" customWidth="1"/>
    <col min="523" max="523" width="16.109375" style="113" customWidth="1"/>
    <col min="524" max="524" width="8.109375" style="113" customWidth="1"/>
    <col min="525" max="525" width="10.44140625" style="113" customWidth="1"/>
    <col min="526" max="526" width="10.33203125" style="113" customWidth="1"/>
    <col min="527" max="768" width="9.109375" style="113"/>
    <col min="769" max="769" width="2.88671875" style="113" customWidth="1"/>
    <col min="770" max="770" width="56.5546875" style="113" customWidth="1"/>
    <col min="771" max="771" width="8.33203125" style="113" customWidth="1"/>
    <col min="772" max="772" width="9.6640625" style="113" customWidth="1"/>
    <col min="773" max="773" width="8.44140625" style="113" customWidth="1"/>
    <col min="774" max="774" width="8.88671875" style="113" customWidth="1"/>
    <col min="775" max="775" width="10.6640625" style="113" customWidth="1"/>
    <col min="776" max="776" width="8.44140625" style="113" customWidth="1"/>
    <col min="777" max="777" width="7.88671875" style="113" customWidth="1"/>
    <col min="778" max="778" width="8.44140625" style="113" customWidth="1"/>
    <col min="779" max="779" width="16.109375" style="113" customWidth="1"/>
    <col min="780" max="780" width="8.109375" style="113" customWidth="1"/>
    <col min="781" max="781" width="10.44140625" style="113" customWidth="1"/>
    <col min="782" max="782" width="10.33203125" style="113" customWidth="1"/>
    <col min="783" max="1024" width="9.109375" style="113"/>
    <col min="1025" max="1025" width="2.88671875" style="113" customWidth="1"/>
    <col min="1026" max="1026" width="56.5546875" style="113" customWidth="1"/>
    <col min="1027" max="1027" width="8.33203125" style="113" customWidth="1"/>
    <col min="1028" max="1028" width="9.6640625" style="113" customWidth="1"/>
    <col min="1029" max="1029" width="8.44140625" style="113" customWidth="1"/>
    <col min="1030" max="1030" width="8.88671875" style="113" customWidth="1"/>
    <col min="1031" max="1031" width="10.6640625" style="113" customWidth="1"/>
    <col min="1032" max="1032" width="8.44140625" style="113" customWidth="1"/>
    <col min="1033" max="1033" width="7.88671875" style="113" customWidth="1"/>
    <col min="1034" max="1034" width="8.44140625" style="113" customWidth="1"/>
    <col min="1035" max="1035" width="16.109375" style="113" customWidth="1"/>
    <col min="1036" max="1036" width="8.109375" style="113" customWidth="1"/>
    <col min="1037" max="1037" width="10.44140625" style="113" customWidth="1"/>
    <col min="1038" max="1038" width="10.33203125" style="113" customWidth="1"/>
    <col min="1039" max="1280" width="9.109375" style="113"/>
    <col min="1281" max="1281" width="2.88671875" style="113" customWidth="1"/>
    <col min="1282" max="1282" width="56.5546875" style="113" customWidth="1"/>
    <col min="1283" max="1283" width="8.33203125" style="113" customWidth="1"/>
    <col min="1284" max="1284" width="9.6640625" style="113" customWidth="1"/>
    <col min="1285" max="1285" width="8.44140625" style="113" customWidth="1"/>
    <col min="1286" max="1286" width="8.88671875" style="113" customWidth="1"/>
    <col min="1287" max="1287" width="10.6640625" style="113" customWidth="1"/>
    <col min="1288" max="1288" width="8.44140625" style="113" customWidth="1"/>
    <col min="1289" max="1289" width="7.88671875" style="113" customWidth="1"/>
    <col min="1290" max="1290" width="8.44140625" style="113" customWidth="1"/>
    <col min="1291" max="1291" width="16.109375" style="113" customWidth="1"/>
    <col min="1292" max="1292" width="8.109375" style="113" customWidth="1"/>
    <col min="1293" max="1293" width="10.44140625" style="113" customWidth="1"/>
    <col min="1294" max="1294" width="10.33203125" style="113" customWidth="1"/>
    <col min="1295" max="1536" width="9.109375" style="113"/>
    <col min="1537" max="1537" width="2.88671875" style="113" customWidth="1"/>
    <col min="1538" max="1538" width="56.5546875" style="113" customWidth="1"/>
    <col min="1539" max="1539" width="8.33203125" style="113" customWidth="1"/>
    <col min="1540" max="1540" width="9.6640625" style="113" customWidth="1"/>
    <col min="1541" max="1541" width="8.44140625" style="113" customWidth="1"/>
    <col min="1542" max="1542" width="8.88671875" style="113" customWidth="1"/>
    <col min="1543" max="1543" width="10.6640625" style="113" customWidth="1"/>
    <col min="1544" max="1544" width="8.44140625" style="113" customWidth="1"/>
    <col min="1545" max="1545" width="7.88671875" style="113" customWidth="1"/>
    <col min="1546" max="1546" width="8.44140625" style="113" customWidth="1"/>
    <col min="1547" max="1547" width="16.109375" style="113" customWidth="1"/>
    <col min="1548" max="1548" width="8.109375" style="113" customWidth="1"/>
    <col min="1549" max="1549" width="10.44140625" style="113" customWidth="1"/>
    <col min="1550" max="1550" width="10.33203125" style="113" customWidth="1"/>
    <col min="1551" max="1792" width="9.109375" style="113"/>
    <col min="1793" max="1793" width="2.88671875" style="113" customWidth="1"/>
    <col min="1794" max="1794" width="56.5546875" style="113" customWidth="1"/>
    <col min="1795" max="1795" width="8.33203125" style="113" customWidth="1"/>
    <col min="1796" max="1796" width="9.6640625" style="113" customWidth="1"/>
    <col min="1797" max="1797" width="8.44140625" style="113" customWidth="1"/>
    <col min="1798" max="1798" width="8.88671875" style="113" customWidth="1"/>
    <col min="1799" max="1799" width="10.6640625" style="113" customWidth="1"/>
    <col min="1800" max="1800" width="8.44140625" style="113" customWidth="1"/>
    <col min="1801" max="1801" width="7.88671875" style="113" customWidth="1"/>
    <col min="1802" max="1802" width="8.44140625" style="113" customWidth="1"/>
    <col min="1803" max="1803" width="16.109375" style="113" customWidth="1"/>
    <col min="1804" max="1804" width="8.109375" style="113" customWidth="1"/>
    <col min="1805" max="1805" width="10.44140625" style="113" customWidth="1"/>
    <col min="1806" max="1806" width="10.33203125" style="113" customWidth="1"/>
    <col min="1807" max="2048" width="9.109375" style="113"/>
    <col min="2049" max="2049" width="2.88671875" style="113" customWidth="1"/>
    <col min="2050" max="2050" width="56.5546875" style="113" customWidth="1"/>
    <col min="2051" max="2051" width="8.33203125" style="113" customWidth="1"/>
    <col min="2052" max="2052" width="9.6640625" style="113" customWidth="1"/>
    <col min="2053" max="2053" width="8.44140625" style="113" customWidth="1"/>
    <col min="2054" max="2054" width="8.88671875" style="113" customWidth="1"/>
    <col min="2055" max="2055" width="10.6640625" style="113" customWidth="1"/>
    <col min="2056" max="2056" width="8.44140625" style="113" customWidth="1"/>
    <col min="2057" max="2057" width="7.88671875" style="113" customWidth="1"/>
    <col min="2058" max="2058" width="8.44140625" style="113" customWidth="1"/>
    <col min="2059" max="2059" width="16.109375" style="113" customWidth="1"/>
    <col min="2060" max="2060" width="8.109375" style="113" customWidth="1"/>
    <col min="2061" max="2061" width="10.44140625" style="113" customWidth="1"/>
    <col min="2062" max="2062" width="10.33203125" style="113" customWidth="1"/>
    <col min="2063" max="2304" width="9.109375" style="113"/>
    <col min="2305" max="2305" width="2.88671875" style="113" customWidth="1"/>
    <col min="2306" max="2306" width="56.5546875" style="113" customWidth="1"/>
    <col min="2307" max="2307" width="8.33203125" style="113" customWidth="1"/>
    <col min="2308" max="2308" width="9.6640625" style="113" customWidth="1"/>
    <col min="2309" max="2309" width="8.44140625" style="113" customWidth="1"/>
    <col min="2310" max="2310" width="8.88671875" style="113" customWidth="1"/>
    <col min="2311" max="2311" width="10.6640625" style="113" customWidth="1"/>
    <col min="2312" max="2312" width="8.44140625" style="113" customWidth="1"/>
    <col min="2313" max="2313" width="7.88671875" style="113" customWidth="1"/>
    <col min="2314" max="2314" width="8.44140625" style="113" customWidth="1"/>
    <col min="2315" max="2315" width="16.109375" style="113" customWidth="1"/>
    <col min="2316" max="2316" width="8.109375" style="113" customWidth="1"/>
    <col min="2317" max="2317" width="10.44140625" style="113" customWidth="1"/>
    <col min="2318" max="2318" width="10.33203125" style="113" customWidth="1"/>
    <col min="2319" max="2560" width="9.109375" style="113"/>
    <col min="2561" max="2561" width="2.88671875" style="113" customWidth="1"/>
    <col min="2562" max="2562" width="56.5546875" style="113" customWidth="1"/>
    <col min="2563" max="2563" width="8.33203125" style="113" customWidth="1"/>
    <col min="2564" max="2564" width="9.6640625" style="113" customWidth="1"/>
    <col min="2565" max="2565" width="8.44140625" style="113" customWidth="1"/>
    <col min="2566" max="2566" width="8.88671875" style="113" customWidth="1"/>
    <col min="2567" max="2567" width="10.6640625" style="113" customWidth="1"/>
    <col min="2568" max="2568" width="8.44140625" style="113" customWidth="1"/>
    <col min="2569" max="2569" width="7.88671875" style="113" customWidth="1"/>
    <col min="2570" max="2570" width="8.44140625" style="113" customWidth="1"/>
    <col min="2571" max="2571" width="16.109375" style="113" customWidth="1"/>
    <col min="2572" max="2572" width="8.109375" style="113" customWidth="1"/>
    <col min="2573" max="2573" width="10.44140625" style="113" customWidth="1"/>
    <col min="2574" max="2574" width="10.33203125" style="113" customWidth="1"/>
    <col min="2575" max="2816" width="9.109375" style="113"/>
    <col min="2817" max="2817" width="2.88671875" style="113" customWidth="1"/>
    <col min="2818" max="2818" width="56.5546875" style="113" customWidth="1"/>
    <col min="2819" max="2819" width="8.33203125" style="113" customWidth="1"/>
    <col min="2820" max="2820" width="9.6640625" style="113" customWidth="1"/>
    <col min="2821" max="2821" width="8.44140625" style="113" customWidth="1"/>
    <col min="2822" max="2822" width="8.88671875" style="113" customWidth="1"/>
    <col min="2823" max="2823" width="10.6640625" style="113" customWidth="1"/>
    <col min="2824" max="2824" width="8.44140625" style="113" customWidth="1"/>
    <col min="2825" max="2825" width="7.88671875" style="113" customWidth="1"/>
    <col min="2826" max="2826" width="8.44140625" style="113" customWidth="1"/>
    <col min="2827" max="2827" width="16.109375" style="113" customWidth="1"/>
    <col min="2828" max="2828" width="8.109375" style="113" customWidth="1"/>
    <col min="2829" max="2829" width="10.44140625" style="113" customWidth="1"/>
    <col min="2830" max="2830" width="10.33203125" style="113" customWidth="1"/>
    <col min="2831" max="3072" width="9.109375" style="113"/>
    <col min="3073" max="3073" width="2.88671875" style="113" customWidth="1"/>
    <col min="3074" max="3074" width="56.5546875" style="113" customWidth="1"/>
    <col min="3075" max="3075" width="8.33203125" style="113" customWidth="1"/>
    <col min="3076" max="3076" width="9.6640625" style="113" customWidth="1"/>
    <col min="3077" max="3077" width="8.44140625" style="113" customWidth="1"/>
    <col min="3078" max="3078" width="8.88671875" style="113" customWidth="1"/>
    <col min="3079" max="3079" width="10.6640625" style="113" customWidth="1"/>
    <col min="3080" max="3080" width="8.44140625" style="113" customWidth="1"/>
    <col min="3081" max="3081" width="7.88671875" style="113" customWidth="1"/>
    <col min="3082" max="3082" width="8.44140625" style="113" customWidth="1"/>
    <col min="3083" max="3083" width="16.109375" style="113" customWidth="1"/>
    <col min="3084" max="3084" width="8.109375" style="113" customWidth="1"/>
    <col min="3085" max="3085" width="10.44140625" style="113" customWidth="1"/>
    <col min="3086" max="3086" width="10.33203125" style="113" customWidth="1"/>
    <col min="3087" max="3328" width="9.109375" style="113"/>
    <col min="3329" max="3329" width="2.88671875" style="113" customWidth="1"/>
    <col min="3330" max="3330" width="56.5546875" style="113" customWidth="1"/>
    <col min="3331" max="3331" width="8.33203125" style="113" customWidth="1"/>
    <col min="3332" max="3332" width="9.6640625" style="113" customWidth="1"/>
    <col min="3333" max="3333" width="8.44140625" style="113" customWidth="1"/>
    <col min="3334" max="3334" width="8.88671875" style="113" customWidth="1"/>
    <col min="3335" max="3335" width="10.6640625" style="113" customWidth="1"/>
    <col min="3336" max="3336" width="8.44140625" style="113" customWidth="1"/>
    <col min="3337" max="3337" width="7.88671875" style="113" customWidth="1"/>
    <col min="3338" max="3338" width="8.44140625" style="113" customWidth="1"/>
    <col min="3339" max="3339" width="16.109375" style="113" customWidth="1"/>
    <col min="3340" max="3340" width="8.109375" style="113" customWidth="1"/>
    <col min="3341" max="3341" width="10.44140625" style="113" customWidth="1"/>
    <col min="3342" max="3342" width="10.33203125" style="113" customWidth="1"/>
    <col min="3343" max="3584" width="9.109375" style="113"/>
    <col min="3585" max="3585" width="2.88671875" style="113" customWidth="1"/>
    <col min="3586" max="3586" width="56.5546875" style="113" customWidth="1"/>
    <col min="3587" max="3587" width="8.33203125" style="113" customWidth="1"/>
    <col min="3588" max="3588" width="9.6640625" style="113" customWidth="1"/>
    <col min="3589" max="3589" width="8.44140625" style="113" customWidth="1"/>
    <col min="3590" max="3590" width="8.88671875" style="113" customWidth="1"/>
    <col min="3591" max="3591" width="10.6640625" style="113" customWidth="1"/>
    <col min="3592" max="3592" width="8.44140625" style="113" customWidth="1"/>
    <col min="3593" max="3593" width="7.88671875" style="113" customWidth="1"/>
    <col min="3594" max="3594" width="8.44140625" style="113" customWidth="1"/>
    <col min="3595" max="3595" width="16.109375" style="113" customWidth="1"/>
    <col min="3596" max="3596" width="8.109375" style="113" customWidth="1"/>
    <col min="3597" max="3597" width="10.44140625" style="113" customWidth="1"/>
    <col min="3598" max="3598" width="10.33203125" style="113" customWidth="1"/>
    <col min="3599" max="3840" width="9.109375" style="113"/>
    <col min="3841" max="3841" width="2.88671875" style="113" customWidth="1"/>
    <col min="3842" max="3842" width="56.5546875" style="113" customWidth="1"/>
    <col min="3843" max="3843" width="8.33203125" style="113" customWidth="1"/>
    <col min="3844" max="3844" width="9.6640625" style="113" customWidth="1"/>
    <col min="3845" max="3845" width="8.44140625" style="113" customWidth="1"/>
    <col min="3846" max="3846" width="8.88671875" style="113" customWidth="1"/>
    <col min="3847" max="3847" width="10.6640625" style="113" customWidth="1"/>
    <col min="3848" max="3848" width="8.44140625" style="113" customWidth="1"/>
    <col min="3849" max="3849" width="7.88671875" style="113" customWidth="1"/>
    <col min="3850" max="3850" width="8.44140625" style="113" customWidth="1"/>
    <col min="3851" max="3851" width="16.109375" style="113" customWidth="1"/>
    <col min="3852" max="3852" width="8.109375" style="113" customWidth="1"/>
    <col min="3853" max="3853" width="10.44140625" style="113" customWidth="1"/>
    <col min="3854" max="3854" width="10.33203125" style="113" customWidth="1"/>
    <col min="3855" max="4096" width="9.109375" style="113"/>
    <col min="4097" max="4097" width="2.88671875" style="113" customWidth="1"/>
    <col min="4098" max="4098" width="56.5546875" style="113" customWidth="1"/>
    <col min="4099" max="4099" width="8.33203125" style="113" customWidth="1"/>
    <col min="4100" max="4100" width="9.6640625" style="113" customWidth="1"/>
    <col min="4101" max="4101" width="8.44140625" style="113" customWidth="1"/>
    <col min="4102" max="4102" width="8.88671875" style="113" customWidth="1"/>
    <col min="4103" max="4103" width="10.6640625" style="113" customWidth="1"/>
    <col min="4104" max="4104" width="8.44140625" style="113" customWidth="1"/>
    <col min="4105" max="4105" width="7.88671875" style="113" customWidth="1"/>
    <col min="4106" max="4106" width="8.44140625" style="113" customWidth="1"/>
    <col min="4107" max="4107" width="16.109375" style="113" customWidth="1"/>
    <col min="4108" max="4108" width="8.109375" style="113" customWidth="1"/>
    <col min="4109" max="4109" width="10.44140625" style="113" customWidth="1"/>
    <col min="4110" max="4110" width="10.33203125" style="113" customWidth="1"/>
    <col min="4111" max="4352" width="9.109375" style="113"/>
    <col min="4353" max="4353" width="2.88671875" style="113" customWidth="1"/>
    <col min="4354" max="4354" width="56.5546875" style="113" customWidth="1"/>
    <col min="4355" max="4355" width="8.33203125" style="113" customWidth="1"/>
    <col min="4356" max="4356" width="9.6640625" style="113" customWidth="1"/>
    <col min="4357" max="4357" width="8.44140625" style="113" customWidth="1"/>
    <col min="4358" max="4358" width="8.88671875" style="113" customWidth="1"/>
    <col min="4359" max="4359" width="10.6640625" style="113" customWidth="1"/>
    <col min="4360" max="4360" width="8.44140625" style="113" customWidth="1"/>
    <col min="4361" max="4361" width="7.88671875" style="113" customWidth="1"/>
    <col min="4362" max="4362" width="8.44140625" style="113" customWidth="1"/>
    <col min="4363" max="4363" width="16.109375" style="113" customWidth="1"/>
    <col min="4364" max="4364" width="8.109375" style="113" customWidth="1"/>
    <col min="4365" max="4365" width="10.44140625" style="113" customWidth="1"/>
    <col min="4366" max="4366" width="10.33203125" style="113" customWidth="1"/>
    <col min="4367" max="4608" width="9.109375" style="113"/>
    <col min="4609" max="4609" width="2.88671875" style="113" customWidth="1"/>
    <col min="4610" max="4610" width="56.5546875" style="113" customWidth="1"/>
    <col min="4611" max="4611" width="8.33203125" style="113" customWidth="1"/>
    <col min="4612" max="4612" width="9.6640625" style="113" customWidth="1"/>
    <col min="4613" max="4613" width="8.44140625" style="113" customWidth="1"/>
    <col min="4614" max="4614" width="8.88671875" style="113" customWidth="1"/>
    <col min="4615" max="4615" width="10.6640625" style="113" customWidth="1"/>
    <col min="4616" max="4616" width="8.44140625" style="113" customWidth="1"/>
    <col min="4617" max="4617" width="7.88671875" style="113" customWidth="1"/>
    <col min="4618" max="4618" width="8.44140625" style="113" customWidth="1"/>
    <col min="4619" max="4619" width="16.109375" style="113" customWidth="1"/>
    <col min="4620" max="4620" width="8.109375" style="113" customWidth="1"/>
    <col min="4621" max="4621" width="10.44140625" style="113" customWidth="1"/>
    <col min="4622" max="4622" width="10.33203125" style="113" customWidth="1"/>
    <col min="4623" max="4864" width="9.109375" style="113"/>
    <col min="4865" max="4865" width="2.88671875" style="113" customWidth="1"/>
    <col min="4866" max="4866" width="56.5546875" style="113" customWidth="1"/>
    <col min="4867" max="4867" width="8.33203125" style="113" customWidth="1"/>
    <col min="4868" max="4868" width="9.6640625" style="113" customWidth="1"/>
    <col min="4869" max="4869" width="8.44140625" style="113" customWidth="1"/>
    <col min="4870" max="4870" width="8.88671875" style="113" customWidth="1"/>
    <col min="4871" max="4871" width="10.6640625" style="113" customWidth="1"/>
    <col min="4872" max="4872" width="8.44140625" style="113" customWidth="1"/>
    <col min="4873" max="4873" width="7.88671875" style="113" customWidth="1"/>
    <col min="4874" max="4874" width="8.44140625" style="113" customWidth="1"/>
    <col min="4875" max="4875" width="16.109375" style="113" customWidth="1"/>
    <col min="4876" max="4876" width="8.109375" style="113" customWidth="1"/>
    <col min="4877" max="4877" width="10.44140625" style="113" customWidth="1"/>
    <col min="4878" max="4878" width="10.33203125" style="113" customWidth="1"/>
    <col min="4879" max="5120" width="9.109375" style="113"/>
    <col min="5121" max="5121" width="2.88671875" style="113" customWidth="1"/>
    <col min="5122" max="5122" width="56.5546875" style="113" customWidth="1"/>
    <col min="5123" max="5123" width="8.33203125" style="113" customWidth="1"/>
    <col min="5124" max="5124" width="9.6640625" style="113" customWidth="1"/>
    <col min="5125" max="5125" width="8.44140625" style="113" customWidth="1"/>
    <col min="5126" max="5126" width="8.88671875" style="113" customWidth="1"/>
    <col min="5127" max="5127" width="10.6640625" style="113" customWidth="1"/>
    <col min="5128" max="5128" width="8.44140625" style="113" customWidth="1"/>
    <col min="5129" max="5129" width="7.88671875" style="113" customWidth="1"/>
    <col min="5130" max="5130" width="8.44140625" style="113" customWidth="1"/>
    <col min="5131" max="5131" width="16.109375" style="113" customWidth="1"/>
    <col min="5132" max="5132" width="8.109375" style="113" customWidth="1"/>
    <col min="5133" max="5133" width="10.44140625" style="113" customWidth="1"/>
    <col min="5134" max="5134" width="10.33203125" style="113" customWidth="1"/>
    <col min="5135" max="5376" width="9.109375" style="113"/>
    <col min="5377" max="5377" width="2.88671875" style="113" customWidth="1"/>
    <col min="5378" max="5378" width="56.5546875" style="113" customWidth="1"/>
    <col min="5379" max="5379" width="8.33203125" style="113" customWidth="1"/>
    <col min="5380" max="5380" width="9.6640625" style="113" customWidth="1"/>
    <col min="5381" max="5381" width="8.44140625" style="113" customWidth="1"/>
    <col min="5382" max="5382" width="8.88671875" style="113" customWidth="1"/>
    <col min="5383" max="5383" width="10.6640625" style="113" customWidth="1"/>
    <col min="5384" max="5384" width="8.44140625" style="113" customWidth="1"/>
    <col min="5385" max="5385" width="7.88671875" style="113" customWidth="1"/>
    <col min="5386" max="5386" width="8.44140625" style="113" customWidth="1"/>
    <col min="5387" max="5387" width="16.109375" style="113" customWidth="1"/>
    <col min="5388" max="5388" width="8.109375" style="113" customWidth="1"/>
    <col min="5389" max="5389" width="10.44140625" style="113" customWidth="1"/>
    <col min="5390" max="5390" width="10.33203125" style="113" customWidth="1"/>
    <col min="5391" max="5632" width="9.109375" style="113"/>
    <col min="5633" max="5633" width="2.88671875" style="113" customWidth="1"/>
    <col min="5634" max="5634" width="56.5546875" style="113" customWidth="1"/>
    <col min="5635" max="5635" width="8.33203125" style="113" customWidth="1"/>
    <col min="5636" max="5636" width="9.6640625" style="113" customWidth="1"/>
    <col min="5637" max="5637" width="8.44140625" style="113" customWidth="1"/>
    <col min="5638" max="5638" width="8.88671875" style="113" customWidth="1"/>
    <col min="5639" max="5639" width="10.6640625" style="113" customWidth="1"/>
    <col min="5640" max="5640" width="8.44140625" style="113" customWidth="1"/>
    <col min="5641" max="5641" width="7.88671875" style="113" customWidth="1"/>
    <col min="5642" max="5642" width="8.44140625" style="113" customWidth="1"/>
    <col min="5643" max="5643" width="16.109375" style="113" customWidth="1"/>
    <col min="5644" max="5644" width="8.109375" style="113" customWidth="1"/>
    <col min="5645" max="5645" width="10.44140625" style="113" customWidth="1"/>
    <col min="5646" max="5646" width="10.33203125" style="113" customWidth="1"/>
    <col min="5647" max="5888" width="9.109375" style="113"/>
    <col min="5889" max="5889" width="2.88671875" style="113" customWidth="1"/>
    <col min="5890" max="5890" width="56.5546875" style="113" customWidth="1"/>
    <col min="5891" max="5891" width="8.33203125" style="113" customWidth="1"/>
    <col min="5892" max="5892" width="9.6640625" style="113" customWidth="1"/>
    <col min="5893" max="5893" width="8.44140625" style="113" customWidth="1"/>
    <col min="5894" max="5894" width="8.88671875" style="113" customWidth="1"/>
    <col min="5895" max="5895" width="10.6640625" style="113" customWidth="1"/>
    <col min="5896" max="5896" width="8.44140625" style="113" customWidth="1"/>
    <col min="5897" max="5897" width="7.88671875" style="113" customWidth="1"/>
    <col min="5898" max="5898" width="8.44140625" style="113" customWidth="1"/>
    <col min="5899" max="5899" width="16.109375" style="113" customWidth="1"/>
    <col min="5900" max="5900" width="8.109375" style="113" customWidth="1"/>
    <col min="5901" max="5901" width="10.44140625" style="113" customWidth="1"/>
    <col min="5902" max="5902" width="10.33203125" style="113" customWidth="1"/>
    <col min="5903" max="6144" width="9.109375" style="113"/>
    <col min="6145" max="6145" width="2.88671875" style="113" customWidth="1"/>
    <col min="6146" max="6146" width="56.5546875" style="113" customWidth="1"/>
    <col min="6147" max="6147" width="8.33203125" style="113" customWidth="1"/>
    <col min="6148" max="6148" width="9.6640625" style="113" customWidth="1"/>
    <col min="6149" max="6149" width="8.44140625" style="113" customWidth="1"/>
    <col min="6150" max="6150" width="8.88671875" style="113" customWidth="1"/>
    <col min="6151" max="6151" width="10.6640625" style="113" customWidth="1"/>
    <col min="6152" max="6152" width="8.44140625" style="113" customWidth="1"/>
    <col min="6153" max="6153" width="7.88671875" style="113" customWidth="1"/>
    <col min="6154" max="6154" width="8.44140625" style="113" customWidth="1"/>
    <col min="6155" max="6155" width="16.109375" style="113" customWidth="1"/>
    <col min="6156" max="6156" width="8.109375" style="113" customWidth="1"/>
    <col min="6157" max="6157" width="10.44140625" style="113" customWidth="1"/>
    <col min="6158" max="6158" width="10.33203125" style="113" customWidth="1"/>
    <col min="6159" max="6400" width="9.109375" style="113"/>
    <col min="6401" max="6401" width="2.88671875" style="113" customWidth="1"/>
    <col min="6402" max="6402" width="56.5546875" style="113" customWidth="1"/>
    <col min="6403" max="6403" width="8.33203125" style="113" customWidth="1"/>
    <col min="6404" max="6404" width="9.6640625" style="113" customWidth="1"/>
    <col min="6405" max="6405" width="8.44140625" style="113" customWidth="1"/>
    <col min="6406" max="6406" width="8.88671875" style="113" customWidth="1"/>
    <col min="6407" max="6407" width="10.6640625" style="113" customWidth="1"/>
    <col min="6408" max="6408" width="8.44140625" style="113" customWidth="1"/>
    <col min="6409" max="6409" width="7.88671875" style="113" customWidth="1"/>
    <col min="6410" max="6410" width="8.44140625" style="113" customWidth="1"/>
    <col min="6411" max="6411" width="16.109375" style="113" customWidth="1"/>
    <col min="6412" max="6412" width="8.109375" style="113" customWidth="1"/>
    <col min="6413" max="6413" width="10.44140625" style="113" customWidth="1"/>
    <col min="6414" max="6414" width="10.33203125" style="113" customWidth="1"/>
    <col min="6415" max="6656" width="9.109375" style="113"/>
    <col min="6657" max="6657" width="2.88671875" style="113" customWidth="1"/>
    <col min="6658" max="6658" width="56.5546875" style="113" customWidth="1"/>
    <col min="6659" max="6659" width="8.33203125" style="113" customWidth="1"/>
    <col min="6660" max="6660" width="9.6640625" style="113" customWidth="1"/>
    <col min="6661" max="6661" width="8.44140625" style="113" customWidth="1"/>
    <col min="6662" max="6662" width="8.88671875" style="113" customWidth="1"/>
    <col min="6663" max="6663" width="10.6640625" style="113" customWidth="1"/>
    <col min="6664" max="6664" width="8.44140625" style="113" customWidth="1"/>
    <col min="6665" max="6665" width="7.88671875" style="113" customWidth="1"/>
    <col min="6666" max="6666" width="8.44140625" style="113" customWidth="1"/>
    <col min="6667" max="6667" width="16.109375" style="113" customWidth="1"/>
    <col min="6668" max="6668" width="8.109375" style="113" customWidth="1"/>
    <col min="6669" max="6669" width="10.44140625" style="113" customWidth="1"/>
    <col min="6670" max="6670" width="10.33203125" style="113" customWidth="1"/>
    <col min="6671" max="6912" width="9.109375" style="113"/>
    <col min="6913" max="6913" width="2.88671875" style="113" customWidth="1"/>
    <col min="6914" max="6914" width="56.5546875" style="113" customWidth="1"/>
    <col min="6915" max="6915" width="8.33203125" style="113" customWidth="1"/>
    <col min="6916" max="6916" width="9.6640625" style="113" customWidth="1"/>
    <col min="6917" max="6917" width="8.44140625" style="113" customWidth="1"/>
    <col min="6918" max="6918" width="8.88671875" style="113" customWidth="1"/>
    <col min="6919" max="6919" width="10.6640625" style="113" customWidth="1"/>
    <col min="6920" max="6920" width="8.44140625" style="113" customWidth="1"/>
    <col min="6921" max="6921" width="7.88671875" style="113" customWidth="1"/>
    <col min="6922" max="6922" width="8.44140625" style="113" customWidth="1"/>
    <col min="6923" max="6923" width="16.109375" style="113" customWidth="1"/>
    <col min="6924" max="6924" width="8.109375" style="113" customWidth="1"/>
    <col min="6925" max="6925" width="10.44140625" style="113" customWidth="1"/>
    <col min="6926" max="6926" width="10.33203125" style="113" customWidth="1"/>
    <col min="6927" max="7168" width="9.109375" style="113"/>
    <col min="7169" max="7169" width="2.88671875" style="113" customWidth="1"/>
    <col min="7170" max="7170" width="56.5546875" style="113" customWidth="1"/>
    <col min="7171" max="7171" width="8.33203125" style="113" customWidth="1"/>
    <col min="7172" max="7172" width="9.6640625" style="113" customWidth="1"/>
    <col min="7173" max="7173" width="8.44140625" style="113" customWidth="1"/>
    <col min="7174" max="7174" width="8.88671875" style="113" customWidth="1"/>
    <col min="7175" max="7175" width="10.6640625" style="113" customWidth="1"/>
    <col min="7176" max="7176" width="8.44140625" style="113" customWidth="1"/>
    <col min="7177" max="7177" width="7.88671875" style="113" customWidth="1"/>
    <col min="7178" max="7178" width="8.44140625" style="113" customWidth="1"/>
    <col min="7179" max="7179" width="16.109375" style="113" customWidth="1"/>
    <col min="7180" max="7180" width="8.109375" style="113" customWidth="1"/>
    <col min="7181" max="7181" width="10.44140625" style="113" customWidth="1"/>
    <col min="7182" max="7182" width="10.33203125" style="113" customWidth="1"/>
    <col min="7183" max="7424" width="9.109375" style="113"/>
    <col min="7425" max="7425" width="2.88671875" style="113" customWidth="1"/>
    <col min="7426" max="7426" width="56.5546875" style="113" customWidth="1"/>
    <col min="7427" max="7427" width="8.33203125" style="113" customWidth="1"/>
    <col min="7428" max="7428" width="9.6640625" style="113" customWidth="1"/>
    <col min="7429" max="7429" width="8.44140625" style="113" customWidth="1"/>
    <col min="7430" max="7430" width="8.88671875" style="113" customWidth="1"/>
    <col min="7431" max="7431" width="10.6640625" style="113" customWidth="1"/>
    <col min="7432" max="7432" width="8.44140625" style="113" customWidth="1"/>
    <col min="7433" max="7433" width="7.88671875" style="113" customWidth="1"/>
    <col min="7434" max="7434" width="8.44140625" style="113" customWidth="1"/>
    <col min="7435" max="7435" width="16.109375" style="113" customWidth="1"/>
    <col min="7436" max="7436" width="8.109375" style="113" customWidth="1"/>
    <col min="7437" max="7437" width="10.44140625" style="113" customWidth="1"/>
    <col min="7438" max="7438" width="10.33203125" style="113" customWidth="1"/>
    <col min="7439" max="7680" width="9.109375" style="113"/>
    <col min="7681" max="7681" width="2.88671875" style="113" customWidth="1"/>
    <col min="7682" max="7682" width="56.5546875" style="113" customWidth="1"/>
    <col min="7683" max="7683" width="8.33203125" style="113" customWidth="1"/>
    <col min="7684" max="7684" width="9.6640625" style="113" customWidth="1"/>
    <col min="7685" max="7685" width="8.44140625" style="113" customWidth="1"/>
    <col min="7686" max="7686" width="8.88671875" style="113" customWidth="1"/>
    <col min="7687" max="7687" width="10.6640625" style="113" customWidth="1"/>
    <col min="7688" max="7688" width="8.44140625" style="113" customWidth="1"/>
    <col min="7689" max="7689" width="7.88671875" style="113" customWidth="1"/>
    <col min="7690" max="7690" width="8.44140625" style="113" customWidth="1"/>
    <col min="7691" max="7691" width="16.109375" style="113" customWidth="1"/>
    <col min="7692" max="7692" width="8.109375" style="113" customWidth="1"/>
    <col min="7693" max="7693" width="10.44140625" style="113" customWidth="1"/>
    <col min="7694" max="7694" width="10.33203125" style="113" customWidth="1"/>
    <col min="7695" max="7936" width="9.109375" style="113"/>
    <col min="7937" max="7937" width="2.88671875" style="113" customWidth="1"/>
    <col min="7938" max="7938" width="56.5546875" style="113" customWidth="1"/>
    <col min="7939" max="7939" width="8.33203125" style="113" customWidth="1"/>
    <col min="7940" max="7940" width="9.6640625" style="113" customWidth="1"/>
    <col min="7941" max="7941" width="8.44140625" style="113" customWidth="1"/>
    <col min="7942" max="7942" width="8.88671875" style="113" customWidth="1"/>
    <col min="7943" max="7943" width="10.6640625" style="113" customWidth="1"/>
    <col min="7944" max="7944" width="8.44140625" style="113" customWidth="1"/>
    <col min="7945" max="7945" width="7.88671875" style="113" customWidth="1"/>
    <col min="7946" max="7946" width="8.44140625" style="113" customWidth="1"/>
    <col min="7947" max="7947" width="16.109375" style="113" customWidth="1"/>
    <col min="7948" max="7948" width="8.109375" style="113" customWidth="1"/>
    <col min="7949" max="7949" width="10.44140625" style="113" customWidth="1"/>
    <col min="7950" max="7950" width="10.33203125" style="113" customWidth="1"/>
    <col min="7951" max="8192" width="9.109375" style="113"/>
    <col min="8193" max="8193" width="2.88671875" style="113" customWidth="1"/>
    <col min="8194" max="8194" width="56.5546875" style="113" customWidth="1"/>
    <col min="8195" max="8195" width="8.33203125" style="113" customWidth="1"/>
    <col min="8196" max="8196" width="9.6640625" style="113" customWidth="1"/>
    <col min="8197" max="8197" width="8.44140625" style="113" customWidth="1"/>
    <col min="8198" max="8198" width="8.88671875" style="113" customWidth="1"/>
    <col min="8199" max="8199" width="10.6640625" style="113" customWidth="1"/>
    <col min="8200" max="8200" width="8.44140625" style="113" customWidth="1"/>
    <col min="8201" max="8201" width="7.88671875" style="113" customWidth="1"/>
    <col min="8202" max="8202" width="8.44140625" style="113" customWidth="1"/>
    <col min="8203" max="8203" width="16.109375" style="113" customWidth="1"/>
    <col min="8204" max="8204" width="8.109375" style="113" customWidth="1"/>
    <col min="8205" max="8205" width="10.44140625" style="113" customWidth="1"/>
    <col min="8206" max="8206" width="10.33203125" style="113" customWidth="1"/>
    <col min="8207" max="8448" width="9.109375" style="113"/>
    <col min="8449" max="8449" width="2.88671875" style="113" customWidth="1"/>
    <col min="8450" max="8450" width="56.5546875" style="113" customWidth="1"/>
    <col min="8451" max="8451" width="8.33203125" style="113" customWidth="1"/>
    <col min="8452" max="8452" width="9.6640625" style="113" customWidth="1"/>
    <col min="8453" max="8453" width="8.44140625" style="113" customWidth="1"/>
    <col min="8454" max="8454" width="8.88671875" style="113" customWidth="1"/>
    <col min="8455" max="8455" width="10.6640625" style="113" customWidth="1"/>
    <col min="8456" max="8456" width="8.44140625" style="113" customWidth="1"/>
    <col min="8457" max="8457" width="7.88671875" style="113" customWidth="1"/>
    <col min="8458" max="8458" width="8.44140625" style="113" customWidth="1"/>
    <col min="8459" max="8459" width="16.109375" style="113" customWidth="1"/>
    <col min="8460" max="8460" width="8.109375" style="113" customWidth="1"/>
    <col min="8461" max="8461" width="10.44140625" style="113" customWidth="1"/>
    <col min="8462" max="8462" width="10.33203125" style="113" customWidth="1"/>
    <col min="8463" max="8704" width="9.109375" style="113"/>
    <col min="8705" max="8705" width="2.88671875" style="113" customWidth="1"/>
    <col min="8706" max="8706" width="56.5546875" style="113" customWidth="1"/>
    <col min="8707" max="8707" width="8.33203125" style="113" customWidth="1"/>
    <col min="8708" max="8708" width="9.6640625" style="113" customWidth="1"/>
    <col min="8709" max="8709" width="8.44140625" style="113" customWidth="1"/>
    <col min="8710" max="8710" width="8.88671875" style="113" customWidth="1"/>
    <col min="8711" max="8711" width="10.6640625" style="113" customWidth="1"/>
    <col min="8712" max="8712" width="8.44140625" style="113" customWidth="1"/>
    <col min="8713" max="8713" width="7.88671875" style="113" customWidth="1"/>
    <col min="8714" max="8714" width="8.44140625" style="113" customWidth="1"/>
    <col min="8715" max="8715" width="16.109375" style="113" customWidth="1"/>
    <col min="8716" max="8716" width="8.109375" style="113" customWidth="1"/>
    <col min="8717" max="8717" width="10.44140625" style="113" customWidth="1"/>
    <col min="8718" max="8718" width="10.33203125" style="113" customWidth="1"/>
    <col min="8719" max="8960" width="9.109375" style="113"/>
    <col min="8961" max="8961" width="2.88671875" style="113" customWidth="1"/>
    <col min="8962" max="8962" width="56.5546875" style="113" customWidth="1"/>
    <col min="8963" max="8963" width="8.33203125" style="113" customWidth="1"/>
    <col min="8964" max="8964" width="9.6640625" style="113" customWidth="1"/>
    <col min="8965" max="8965" width="8.44140625" style="113" customWidth="1"/>
    <col min="8966" max="8966" width="8.88671875" style="113" customWidth="1"/>
    <col min="8967" max="8967" width="10.6640625" style="113" customWidth="1"/>
    <col min="8968" max="8968" width="8.44140625" style="113" customWidth="1"/>
    <col min="8969" max="8969" width="7.88671875" style="113" customWidth="1"/>
    <col min="8970" max="8970" width="8.44140625" style="113" customWidth="1"/>
    <col min="8971" max="8971" width="16.109375" style="113" customWidth="1"/>
    <col min="8972" max="8972" width="8.109375" style="113" customWidth="1"/>
    <col min="8973" max="8973" width="10.44140625" style="113" customWidth="1"/>
    <col min="8974" max="8974" width="10.33203125" style="113" customWidth="1"/>
    <col min="8975" max="9216" width="9.109375" style="113"/>
    <col min="9217" max="9217" width="2.88671875" style="113" customWidth="1"/>
    <col min="9218" max="9218" width="56.5546875" style="113" customWidth="1"/>
    <col min="9219" max="9219" width="8.33203125" style="113" customWidth="1"/>
    <col min="9220" max="9220" width="9.6640625" style="113" customWidth="1"/>
    <col min="9221" max="9221" width="8.44140625" style="113" customWidth="1"/>
    <col min="9222" max="9222" width="8.88671875" style="113" customWidth="1"/>
    <col min="9223" max="9223" width="10.6640625" style="113" customWidth="1"/>
    <col min="9224" max="9224" width="8.44140625" style="113" customWidth="1"/>
    <col min="9225" max="9225" width="7.88671875" style="113" customWidth="1"/>
    <col min="9226" max="9226" width="8.44140625" style="113" customWidth="1"/>
    <col min="9227" max="9227" width="16.109375" style="113" customWidth="1"/>
    <col min="9228" max="9228" width="8.109375" style="113" customWidth="1"/>
    <col min="9229" max="9229" width="10.44140625" style="113" customWidth="1"/>
    <col min="9230" max="9230" width="10.33203125" style="113" customWidth="1"/>
    <col min="9231" max="9472" width="9.109375" style="113"/>
    <col min="9473" max="9473" width="2.88671875" style="113" customWidth="1"/>
    <col min="9474" max="9474" width="56.5546875" style="113" customWidth="1"/>
    <col min="9475" max="9475" width="8.33203125" style="113" customWidth="1"/>
    <col min="9476" max="9476" width="9.6640625" style="113" customWidth="1"/>
    <col min="9477" max="9477" width="8.44140625" style="113" customWidth="1"/>
    <col min="9478" max="9478" width="8.88671875" style="113" customWidth="1"/>
    <col min="9479" max="9479" width="10.6640625" style="113" customWidth="1"/>
    <col min="9480" max="9480" width="8.44140625" style="113" customWidth="1"/>
    <col min="9481" max="9481" width="7.88671875" style="113" customWidth="1"/>
    <col min="9482" max="9482" width="8.44140625" style="113" customWidth="1"/>
    <col min="9483" max="9483" width="16.109375" style="113" customWidth="1"/>
    <col min="9484" max="9484" width="8.109375" style="113" customWidth="1"/>
    <col min="9485" max="9485" width="10.44140625" style="113" customWidth="1"/>
    <col min="9486" max="9486" width="10.33203125" style="113" customWidth="1"/>
    <col min="9487" max="9728" width="9.109375" style="113"/>
    <col min="9729" max="9729" width="2.88671875" style="113" customWidth="1"/>
    <col min="9730" max="9730" width="56.5546875" style="113" customWidth="1"/>
    <col min="9731" max="9731" width="8.33203125" style="113" customWidth="1"/>
    <col min="9732" max="9732" width="9.6640625" style="113" customWidth="1"/>
    <col min="9733" max="9733" width="8.44140625" style="113" customWidth="1"/>
    <col min="9734" max="9734" width="8.88671875" style="113" customWidth="1"/>
    <col min="9735" max="9735" width="10.6640625" style="113" customWidth="1"/>
    <col min="9736" max="9736" width="8.44140625" style="113" customWidth="1"/>
    <col min="9737" max="9737" width="7.88671875" style="113" customWidth="1"/>
    <col min="9738" max="9738" width="8.44140625" style="113" customWidth="1"/>
    <col min="9739" max="9739" width="16.109375" style="113" customWidth="1"/>
    <col min="9740" max="9740" width="8.109375" style="113" customWidth="1"/>
    <col min="9741" max="9741" width="10.44140625" style="113" customWidth="1"/>
    <col min="9742" max="9742" width="10.33203125" style="113" customWidth="1"/>
    <col min="9743" max="9984" width="9.109375" style="113"/>
    <col min="9985" max="9985" width="2.88671875" style="113" customWidth="1"/>
    <col min="9986" max="9986" width="56.5546875" style="113" customWidth="1"/>
    <col min="9987" max="9987" width="8.33203125" style="113" customWidth="1"/>
    <col min="9988" max="9988" width="9.6640625" style="113" customWidth="1"/>
    <col min="9989" max="9989" width="8.44140625" style="113" customWidth="1"/>
    <col min="9990" max="9990" width="8.88671875" style="113" customWidth="1"/>
    <col min="9991" max="9991" width="10.6640625" style="113" customWidth="1"/>
    <col min="9992" max="9992" width="8.44140625" style="113" customWidth="1"/>
    <col min="9993" max="9993" width="7.88671875" style="113" customWidth="1"/>
    <col min="9994" max="9994" width="8.44140625" style="113" customWidth="1"/>
    <col min="9995" max="9995" width="16.109375" style="113" customWidth="1"/>
    <col min="9996" max="9996" width="8.109375" style="113" customWidth="1"/>
    <col min="9997" max="9997" width="10.44140625" style="113" customWidth="1"/>
    <col min="9998" max="9998" width="10.33203125" style="113" customWidth="1"/>
    <col min="9999" max="10240" width="9.109375" style="113"/>
    <col min="10241" max="10241" width="2.88671875" style="113" customWidth="1"/>
    <col min="10242" max="10242" width="56.5546875" style="113" customWidth="1"/>
    <col min="10243" max="10243" width="8.33203125" style="113" customWidth="1"/>
    <col min="10244" max="10244" width="9.6640625" style="113" customWidth="1"/>
    <col min="10245" max="10245" width="8.44140625" style="113" customWidth="1"/>
    <col min="10246" max="10246" width="8.88671875" style="113" customWidth="1"/>
    <col min="10247" max="10247" width="10.6640625" style="113" customWidth="1"/>
    <col min="10248" max="10248" width="8.44140625" style="113" customWidth="1"/>
    <col min="10249" max="10249" width="7.88671875" style="113" customWidth="1"/>
    <col min="10250" max="10250" width="8.44140625" style="113" customWidth="1"/>
    <col min="10251" max="10251" width="16.109375" style="113" customWidth="1"/>
    <col min="10252" max="10252" width="8.109375" style="113" customWidth="1"/>
    <col min="10253" max="10253" width="10.44140625" style="113" customWidth="1"/>
    <col min="10254" max="10254" width="10.33203125" style="113" customWidth="1"/>
    <col min="10255" max="10496" width="9.109375" style="113"/>
    <col min="10497" max="10497" width="2.88671875" style="113" customWidth="1"/>
    <col min="10498" max="10498" width="56.5546875" style="113" customWidth="1"/>
    <col min="10499" max="10499" width="8.33203125" style="113" customWidth="1"/>
    <col min="10500" max="10500" width="9.6640625" style="113" customWidth="1"/>
    <col min="10501" max="10501" width="8.44140625" style="113" customWidth="1"/>
    <col min="10502" max="10502" width="8.88671875" style="113" customWidth="1"/>
    <col min="10503" max="10503" width="10.6640625" style="113" customWidth="1"/>
    <col min="10504" max="10504" width="8.44140625" style="113" customWidth="1"/>
    <col min="10505" max="10505" width="7.88671875" style="113" customWidth="1"/>
    <col min="10506" max="10506" width="8.44140625" style="113" customWidth="1"/>
    <col min="10507" max="10507" width="16.109375" style="113" customWidth="1"/>
    <col min="10508" max="10508" width="8.109375" style="113" customWidth="1"/>
    <col min="10509" max="10509" width="10.44140625" style="113" customWidth="1"/>
    <col min="10510" max="10510" width="10.33203125" style="113" customWidth="1"/>
    <col min="10511" max="10752" width="9.109375" style="113"/>
    <col min="10753" max="10753" width="2.88671875" style="113" customWidth="1"/>
    <col min="10754" max="10754" width="56.5546875" style="113" customWidth="1"/>
    <col min="10755" max="10755" width="8.33203125" style="113" customWidth="1"/>
    <col min="10756" max="10756" width="9.6640625" style="113" customWidth="1"/>
    <col min="10757" max="10757" width="8.44140625" style="113" customWidth="1"/>
    <col min="10758" max="10758" width="8.88671875" style="113" customWidth="1"/>
    <col min="10759" max="10759" width="10.6640625" style="113" customWidth="1"/>
    <col min="10760" max="10760" width="8.44140625" style="113" customWidth="1"/>
    <col min="10761" max="10761" width="7.88671875" style="113" customWidth="1"/>
    <col min="10762" max="10762" width="8.44140625" style="113" customWidth="1"/>
    <col min="10763" max="10763" width="16.109375" style="113" customWidth="1"/>
    <col min="10764" max="10764" width="8.109375" style="113" customWidth="1"/>
    <col min="10765" max="10765" width="10.44140625" style="113" customWidth="1"/>
    <col min="10766" max="10766" width="10.33203125" style="113" customWidth="1"/>
    <col min="10767" max="11008" width="9.109375" style="113"/>
    <col min="11009" max="11009" width="2.88671875" style="113" customWidth="1"/>
    <col min="11010" max="11010" width="56.5546875" style="113" customWidth="1"/>
    <col min="11011" max="11011" width="8.33203125" style="113" customWidth="1"/>
    <col min="11012" max="11012" width="9.6640625" style="113" customWidth="1"/>
    <col min="11013" max="11013" width="8.44140625" style="113" customWidth="1"/>
    <col min="11014" max="11014" width="8.88671875" style="113" customWidth="1"/>
    <col min="11015" max="11015" width="10.6640625" style="113" customWidth="1"/>
    <col min="11016" max="11016" width="8.44140625" style="113" customWidth="1"/>
    <col min="11017" max="11017" width="7.88671875" style="113" customWidth="1"/>
    <col min="11018" max="11018" width="8.44140625" style="113" customWidth="1"/>
    <col min="11019" max="11019" width="16.109375" style="113" customWidth="1"/>
    <col min="11020" max="11020" width="8.109375" style="113" customWidth="1"/>
    <col min="11021" max="11021" width="10.44140625" style="113" customWidth="1"/>
    <col min="11022" max="11022" width="10.33203125" style="113" customWidth="1"/>
    <col min="11023" max="11264" width="9.109375" style="113"/>
    <col min="11265" max="11265" width="2.88671875" style="113" customWidth="1"/>
    <col min="11266" max="11266" width="56.5546875" style="113" customWidth="1"/>
    <col min="11267" max="11267" width="8.33203125" style="113" customWidth="1"/>
    <col min="11268" max="11268" width="9.6640625" style="113" customWidth="1"/>
    <col min="11269" max="11269" width="8.44140625" style="113" customWidth="1"/>
    <col min="11270" max="11270" width="8.88671875" style="113" customWidth="1"/>
    <col min="11271" max="11271" width="10.6640625" style="113" customWidth="1"/>
    <col min="11272" max="11272" width="8.44140625" style="113" customWidth="1"/>
    <col min="11273" max="11273" width="7.88671875" style="113" customWidth="1"/>
    <col min="11274" max="11274" width="8.44140625" style="113" customWidth="1"/>
    <col min="11275" max="11275" width="16.109375" style="113" customWidth="1"/>
    <col min="11276" max="11276" width="8.109375" style="113" customWidth="1"/>
    <col min="11277" max="11277" width="10.44140625" style="113" customWidth="1"/>
    <col min="11278" max="11278" width="10.33203125" style="113" customWidth="1"/>
    <col min="11279" max="11520" width="9.109375" style="113"/>
    <col min="11521" max="11521" width="2.88671875" style="113" customWidth="1"/>
    <col min="11522" max="11522" width="56.5546875" style="113" customWidth="1"/>
    <col min="11523" max="11523" width="8.33203125" style="113" customWidth="1"/>
    <col min="11524" max="11524" width="9.6640625" style="113" customWidth="1"/>
    <col min="11525" max="11525" width="8.44140625" style="113" customWidth="1"/>
    <col min="11526" max="11526" width="8.88671875" style="113" customWidth="1"/>
    <col min="11527" max="11527" width="10.6640625" style="113" customWidth="1"/>
    <col min="11528" max="11528" width="8.44140625" style="113" customWidth="1"/>
    <col min="11529" max="11529" width="7.88671875" style="113" customWidth="1"/>
    <col min="11530" max="11530" width="8.44140625" style="113" customWidth="1"/>
    <col min="11531" max="11531" width="16.109375" style="113" customWidth="1"/>
    <col min="11532" max="11532" width="8.109375" style="113" customWidth="1"/>
    <col min="11533" max="11533" width="10.44140625" style="113" customWidth="1"/>
    <col min="11534" max="11534" width="10.33203125" style="113" customWidth="1"/>
    <col min="11535" max="11776" width="9.109375" style="113"/>
    <col min="11777" max="11777" width="2.88671875" style="113" customWidth="1"/>
    <col min="11778" max="11778" width="56.5546875" style="113" customWidth="1"/>
    <col min="11779" max="11779" width="8.33203125" style="113" customWidth="1"/>
    <col min="11780" max="11780" width="9.6640625" style="113" customWidth="1"/>
    <col min="11781" max="11781" width="8.44140625" style="113" customWidth="1"/>
    <col min="11782" max="11782" width="8.88671875" style="113" customWidth="1"/>
    <col min="11783" max="11783" width="10.6640625" style="113" customWidth="1"/>
    <col min="11784" max="11784" width="8.44140625" style="113" customWidth="1"/>
    <col min="11785" max="11785" width="7.88671875" style="113" customWidth="1"/>
    <col min="11786" max="11786" width="8.44140625" style="113" customWidth="1"/>
    <col min="11787" max="11787" width="16.109375" style="113" customWidth="1"/>
    <col min="11788" max="11788" width="8.109375" style="113" customWidth="1"/>
    <col min="11789" max="11789" width="10.44140625" style="113" customWidth="1"/>
    <col min="11790" max="11790" width="10.33203125" style="113" customWidth="1"/>
    <col min="11791" max="12032" width="9.109375" style="113"/>
    <col min="12033" max="12033" width="2.88671875" style="113" customWidth="1"/>
    <col min="12034" max="12034" width="56.5546875" style="113" customWidth="1"/>
    <col min="12035" max="12035" width="8.33203125" style="113" customWidth="1"/>
    <col min="12036" max="12036" width="9.6640625" style="113" customWidth="1"/>
    <col min="12037" max="12037" width="8.44140625" style="113" customWidth="1"/>
    <col min="12038" max="12038" width="8.88671875" style="113" customWidth="1"/>
    <col min="12039" max="12039" width="10.6640625" style="113" customWidth="1"/>
    <col min="12040" max="12040" width="8.44140625" style="113" customWidth="1"/>
    <col min="12041" max="12041" width="7.88671875" style="113" customWidth="1"/>
    <col min="12042" max="12042" width="8.44140625" style="113" customWidth="1"/>
    <col min="12043" max="12043" width="16.109375" style="113" customWidth="1"/>
    <col min="12044" max="12044" width="8.109375" style="113" customWidth="1"/>
    <col min="12045" max="12045" width="10.44140625" style="113" customWidth="1"/>
    <col min="12046" max="12046" width="10.33203125" style="113" customWidth="1"/>
    <col min="12047" max="12288" width="9.109375" style="113"/>
    <col min="12289" max="12289" width="2.88671875" style="113" customWidth="1"/>
    <col min="12290" max="12290" width="56.5546875" style="113" customWidth="1"/>
    <col min="12291" max="12291" width="8.33203125" style="113" customWidth="1"/>
    <col min="12292" max="12292" width="9.6640625" style="113" customWidth="1"/>
    <col min="12293" max="12293" width="8.44140625" style="113" customWidth="1"/>
    <col min="12294" max="12294" width="8.88671875" style="113" customWidth="1"/>
    <col min="12295" max="12295" width="10.6640625" style="113" customWidth="1"/>
    <col min="12296" max="12296" width="8.44140625" style="113" customWidth="1"/>
    <col min="12297" max="12297" width="7.88671875" style="113" customWidth="1"/>
    <col min="12298" max="12298" width="8.44140625" style="113" customWidth="1"/>
    <col min="12299" max="12299" width="16.109375" style="113" customWidth="1"/>
    <col min="12300" max="12300" width="8.109375" style="113" customWidth="1"/>
    <col min="12301" max="12301" width="10.44140625" style="113" customWidth="1"/>
    <col min="12302" max="12302" width="10.33203125" style="113" customWidth="1"/>
    <col min="12303" max="12544" width="9.109375" style="113"/>
    <col min="12545" max="12545" width="2.88671875" style="113" customWidth="1"/>
    <col min="12546" max="12546" width="56.5546875" style="113" customWidth="1"/>
    <col min="12547" max="12547" width="8.33203125" style="113" customWidth="1"/>
    <col min="12548" max="12548" width="9.6640625" style="113" customWidth="1"/>
    <col min="12549" max="12549" width="8.44140625" style="113" customWidth="1"/>
    <col min="12550" max="12550" width="8.88671875" style="113" customWidth="1"/>
    <col min="12551" max="12551" width="10.6640625" style="113" customWidth="1"/>
    <col min="12552" max="12552" width="8.44140625" style="113" customWidth="1"/>
    <col min="12553" max="12553" width="7.88671875" style="113" customWidth="1"/>
    <col min="12554" max="12554" width="8.44140625" style="113" customWidth="1"/>
    <col min="12555" max="12555" width="16.109375" style="113" customWidth="1"/>
    <col min="12556" max="12556" width="8.109375" style="113" customWidth="1"/>
    <col min="12557" max="12557" width="10.44140625" style="113" customWidth="1"/>
    <col min="12558" max="12558" width="10.33203125" style="113" customWidth="1"/>
    <col min="12559" max="12800" width="9.109375" style="113"/>
    <col min="12801" max="12801" width="2.88671875" style="113" customWidth="1"/>
    <col min="12802" max="12802" width="56.5546875" style="113" customWidth="1"/>
    <col min="12803" max="12803" width="8.33203125" style="113" customWidth="1"/>
    <col min="12804" max="12804" width="9.6640625" style="113" customWidth="1"/>
    <col min="12805" max="12805" width="8.44140625" style="113" customWidth="1"/>
    <col min="12806" max="12806" width="8.88671875" style="113" customWidth="1"/>
    <col min="12807" max="12807" width="10.6640625" style="113" customWidth="1"/>
    <col min="12808" max="12808" width="8.44140625" style="113" customWidth="1"/>
    <col min="12809" max="12809" width="7.88671875" style="113" customWidth="1"/>
    <col min="12810" max="12810" width="8.44140625" style="113" customWidth="1"/>
    <col min="12811" max="12811" width="16.109375" style="113" customWidth="1"/>
    <col min="12812" max="12812" width="8.109375" style="113" customWidth="1"/>
    <col min="12813" max="12813" width="10.44140625" style="113" customWidth="1"/>
    <col min="12814" max="12814" width="10.33203125" style="113" customWidth="1"/>
    <col min="12815" max="13056" width="9.109375" style="113"/>
    <col min="13057" max="13057" width="2.88671875" style="113" customWidth="1"/>
    <col min="13058" max="13058" width="56.5546875" style="113" customWidth="1"/>
    <col min="13059" max="13059" width="8.33203125" style="113" customWidth="1"/>
    <col min="13060" max="13060" width="9.6640625" style="113" customWidth="1"/>
    <col min="13061" max="13061" width="8.44140625" style="113" customWidth="1"/>
    <col min="13062" max="13062" width="8.88671875" style="113" customWidth="1"/>
    <col min="13063" max="13063" width="10.6640625" style="113" customWidth="1"/>
    <col min="13064" max="13064" width="8.44140625" style="113" customWidth="1"/>
    <col min="13065" max="13065" width="7.88671875" style="113" customWidth="1"/>
    <col min="13066" max="13066" width="8.44140625" style="113" customWidth="1"/>
    <col min="13067" max="13067" width="16.109375" style="113" customWidth="1"/>
    <col min="13068" max="13068" width="8.109375" style="113" customWidth="1"/>
    <col min="13069" max="13069" width="10.44140625" style="113" customWidth="1"/>
    <col min="13070" max="13070" width="10.33203125" style="113" customWidth="1"/>
    <col min="13071" max="13312" width="9.109375" style="113"/>
    <col min="13313" max="13313" width="2.88671875" style="113" customWidth="1"/>
    <col min="13314" max="13314" width="56.5546875" style="113" customWidth="1"/>
    <col min="13315" max="13315" width="8.33203125" style="113" customWidth="1"/>
    <col min="13316" max="13316" width="9.6640625" style="113" customWidth="1"/>
    <col min="13317" max="13317" width="8.44140625" style="113" customWidth="1"/>
    <col min="13318" max="13318" width="8.88671875" style="113" customWidth="1"/>
    <col min="13319" max="13319" width="10.6640625" style="113" customWidth="1"/>
    <col min="13320" max="13320" width="8.44140625" style="113" customWidth="1"/>
    <col min="13321" max="13321" width="7.88671875" style="113" customWidth="1"/>
    <col min="13322" max="13322" width="8.44140625" style="113" customWidth="1"/>
    <col min="13323" max="13323" width="16.109375" style="113" customWidth="1"/>
    <col min="13324" max="13324" width="8.109375" style="113" customWidth="1"/>
    <col min="13325" max="13325" width="10.44140625" style="113" customWidth="1"/>
    <col min="13326" max="13326" width="10.33203125" style="113" customWidth="1"/>
    <col min="13327" max="13568" width="9.109375" style="113"/>
    <col min="13569" max="13569" width="2.88671875" style="113" customWidth="1"/>
    <col min="13570" max="13570" width="56.5546875" style="113" customWidth="1"/>
    <col min="13571" max="13571" width="8.33203125" style="113" customWidth="1"/>
    <col min="13572" max="13572" width="9.6640625" style="113" customWidth="1"/>
    <col min="13573" max="13573" width="8.44140625" style="113" customWidth="1"/>
    <col min="13574" max="13574" width="8.88671875" style="113" customWidth="1"/>
    <col min="13575" max="13575" width="10.6640625" style="113" customWidth="1"/>
    <col min="13576" max="13576" width="8.44140625" style="113" customWidth="1"/>
    <col min="13577" max="13577" width="7.88671875" style="113" customWidth="1"/>
    <col min="13578" max="13578" width="8.44140625" style="113" customWidth="1"/>
    <col min="13579" max="13579" width="16.109375" style="113" customWidth="1"/>
    <col min="13580" max="13580" width="8.109375" style="113" customWidth="1"/>
    <col min="13581" max="13581" width="10.44140625" style="113" customWidth="1"/>
    <col min="13582" max="13582" width="10.33203125" style="113" customWidth="1"/>
    <col min="13583" max="13824" width="9.109375" style="113"/>
    <col min="13825" max="13825" width="2.88671875" style="113" customWidth="1"/>
    <col min="13826" max="13826" width="56.5546875" style="113" customWidth="1"/>
    <col min="13827" max="13827" width="8.33203125" style="113" customWidth="1"/>
    <col min="13828" max="13828" width="9.6640625" style="113" customWidth="1"/>
    <col min="13829" max="13829" width="8.44140625" style="113" customWidth="1"/>
    <col min="13830" max="13830" width="8.88671875" style="113" customWidth="1"/>
    <col min="13831" max="13831" width="10.6640625" style="113" customWidth="1"/>
    <col min="13832" max="13832" width="8.44140625" style="113" customWidth="1"/>
    <col min="13833" max="13833" width="7.88671875" style="113" customWidth="1"/>
    <col min="13834" max="13834" width="8.44140625" style="113" customWidth="1"/>
    <col min="13835" max="13835" width="16.109375" style="113" customWidth="1"/>
    <col min="13836" max="13836" width="8.109375" style="113" customWidth="1"/>
    <col min="13837" max="13837" width="10.44140625" style="113" customWidth="1"/>
    <col min="13838" max="13838" width="10.33203125" style="113" customWidth="1"/>
    <col min="13839" max="14080" width="9.109375" style="113"/>
    <col min="14081" max="14081" width="2.88671875" style="113" customWidth="1"/>
    <col min="14082" max="14082" width="56.5546875" style="113" customWidth="1"/>
    <col min="14083" max="14083" width="8.33203125" style="113" customWidth="1"/>
    <col min="14084" max="14084" width="9.6640625" style="113" customWidth="1"/>
    <col min="14085" max="14085" width="8.44140625" style="113" customWidth="1"/>
    <col min="14086" max="14086" width="8.88671875" style="113" customWidth="1"/>
    <col min="14087" max="14087" width="10.6640625" style="113" customWidth="1"/>
    <col min="14088" max="14088" width="8.44140625" style="113" customWidth="1"/>
    <col min="14089" max="14089" width="7.88671875" style="113" customWidth="1"/>
    <col min="14090" max="14090" width="8.44140625" style="113" customWidth="1"/>
    <col min="14091" max="14091" width="16.109375" style="113" customWidth="1"/>
    <col min="14092" max="14092" width="8.109375" style="113" customWidth="1"/>
    <col min="14093" max="14093" width="10.44140625" style="113" customWidth="1"/>
    <col min="14094" max="14094" width="10.33203125" style="113" customWidth="1"/>
    <col min="14095" max="14336" width="9.109375" style="113"/>
    <col min="14337" max="14337" width="2.88671875" style="113" customWidth="1"/>
    <col min="14338" max="14338" width="56.5546875" style="113" customWidth="1"/>
    <col min="14339" max="14339" width="8.33203125" style="113" customWidth="1"/>
    <col min="14340" max="14340" width="9.6640625" style="113" customWidth="1"/>
    <col min="14341" max="14341" width="8.44140625" style="113" customWidth="1"/>
    <col min="14342" max="14342" width="8.88671875" style="113" customWidth="1"/>
    <col min="14343" max="14343" width="10.6640625" style="113" customWidth="1"/>
    <col min="14344" max="14344" width="8.44140625" style="113" customWidth="1"/>
    <col min="14345" max="14345" width="7.88671875" style="113" customWidth="1"/>
    <col min="14346" max="14346" width="8.44140625" style="113" customWidth="1"/>
    <col min="14347" max="14347" width="16.109375" style="113" customWidth="1"/>
    <col min="14348" max="14348" width="8.109375" style="113" customWidth="1"/>
    <col min="14349" max="14349" width="10.44140625" style="113" customWidth="1"/>
    <col min="14350" max="14350" width="10.33203125" style="113" customWidth="1"/>
    <col min="14351" max="14592" width="9.109375" style="113"/>
    <col min="14593" max="14593" width="2.88671875" style="113" customWidth="1"/>
    <col min="14594" max="14594" width="56.5546875" style="113" customWidth="1"/>
    <col min="14595" max="14595" width="8.33203125" style="113" customWidth="1"/>
    <col min="14596" max="14596" width="9.6640625" style="113" customWidth="1"/>
    <col min="14597" max="14597" width="8.44140625" style="113" customWidth="1"/>
    <col min="14598" max="14598" width="8.88671875" style="113" customWidth="1"/>
    <col min="14599" max="14599" width="10.6640625" style="113" customWidth="1"/>
    <col min="14600" max="14600" width="8.44140625" style="113" customWidth="1"/>
    <col min="14601" max="14601" width="7.88671875" style="113" customWidth="1"/>
    <col min="14602" max="14602" width="8.44140625" style="113" customWidth="1"/>
    <col min="14603" max="14603" width="16.109375" style="113" customWidth="1"/>
    <col min="14604" max="14604" width="8.109375" style="113" customWidth="1"/>
    <col min="14605" max="14605" width="10.44140625" style="113" customWidth="1"/>
    <col min="14606" max="14606" width="10.33203125" style="113" customWidth="1"/>
    <col min="14607" max="14848" width="9.109375" style="113"/>
    <col min="14849" max="14849" width="2.88671875" style="113" customWidth="1"/>
    <col min="14850" max="14850" width="56.5546875" style="113" customWidth="1"/>
    <col min="14851" max="14851" width="8.33203125" style="113" customWidth="1"/>
    <col min="14852" max="14852" width="9.6640625" style="113" customWidth="1"/>
    <col min="14853" max="14853" width="8.44140625" style="113" customWidth="1"/>
    <col min="14854" max="14854" width="8.88671875" style="113" customWidth="1"/>
    <col min="14855" max="14855" width="10.6640625" style="113" customWidth="1"/>
    <col min="14856" max="14856" width="8.44140625" style="113" customWidth="1"/>
    <col min="14857" max="14857" width="7.88671875" style="113" customWidth="1"/>
    <col min="14858" max="14858" width="8.44140625" style="113" customWidth="1"/>
    <col min="14859" max="14859" width="16.109375" style="113" customWidth="1"/>
    <col min="14860" max="14860" width="8.109375" style="113" customWidth="1"/>
    <col min="14861" max="14861" width="10.44140625" style="113" customWidth="1"/>
    <col min="14862" max="14862" width="10.33203125" style="113" customWidth="1"/>
    <col min="14863" max="15104" width="9.109375" style="113"/>
    <col min="15105" max="15105" width="2.88671875" style="113" customWidth="1"/>
    <col min="15106" max="15106" width="56.5546875" style="113" customWidth="1"/>
    <col min="15107" max="15107" width="8.33203125" style="113" customWidth="1"/>
    <col min="15108" max="15108" width="9.6640625" style="113" customWidth="1"/>
    <col min="15109" max="15109" width="8.44140625" style="113" customWidth="1"/>
    <col min="15110" max="15110" width="8.88671875" style="113" customWidth="1"/>
    <col min="15111" max="15111" width="10.6640625" style="113" customWidth="1"/>
    <col min="15112" max="15112" width="8.44140625" style="113" customWidth="1"/>
    <col min="15113" max="15113" width="7.88671875" style="113" customWidth="1"/>
    <col min="15114" max="15114" width="8.44140625" style="113" customWidth="1"/>
    <col min="15115" max="15115" width="16.109375" style="113" customWidth="1"/>
    <col min="15116" max="15116" width="8.109375" style="113" customWidth="1"/>
    <col min="15117" max="15117" width="10.44140625" style="113" customWidth="1"/>
    <col min="15118" max="15118" width="10.33203125" style="113" customWidth="1"/>
    <col min="15119" max="15360" width="9.109375" style="113"/>
    <col min="15361" max="15361" width="2.88671875" style="113" customWidth="1"/>
    <col min="15362" max="15362" width="56.5546875" style="113" customWidth="1"/>
    <col min="15363" max="15363" width="8.33203125" style="113" customWidth="1"/>
    <col min="15364" max="15364" width="9.6640625" style="113" customWidth="1"/>
    <col min="15365" max="15365" width="8.44140625" style="113" customWidth="1"/>
    <col min="15366" max="15366" width="8.88671875" style="113" customWidth="1"/>
    <col min="15367" max="15367" width="10.6640625" style="113" customWidth="1"/>
    <col min="15368" max="15368" width="8.44140625" style="113" customWidth="1"/>
    <col min="15369" max="15369" width="7.88671875" style="113" customWidth="1"/>
    <col min="15370" max="15370" width="8.44140625" style="113" customWidth="1"/>
    <col min="15371" max="15371" width="16.109375" style="113" customWidth="1"/>
    <col min="15372" max="15372" width="8.109375" style="113" customWidth="1"/>
    <col min="15373" max="15373" width="10.44140625" style="113" customWidth="1"/>
    <col min="15374" max="15374" width="10.33203125" style="113" customWidth="1"/>
    <col min="15375" max="15616" width="9.109375" style="113"/>
    <col min="15617" max="15617" width="2.88671875" style="113" customWidth="1"/>
    <col min="15618" max="15618" width="56.5546875" style="113" customWidth="1"/>
    <col min="15619" max="15619" width="8.33203125" style="113" customWidth="1"/>
    <col min="15620" max="15620" width="9.6640625" style="113" customWidth="1"/>
    <col min="15621" max="15621" width="8.44140625" style="113" customWidth="1"/>
    <col min="15622" max="15622" width="8.88671875" style="113" customWidth="1"/>
    <col min="15623" max="15623" width="10.6640625" style="113" customWidth="1"/>
    <col min="15624" max="15624" width="8.44140625" style="113" customWidth="1"/>
    <col min="15625" max="15625" width="7.88671875" style="113" customWidth="1"/>
    <col min="15626" max="15626" width="8.44140625" style="113" customWidth="1"/>
    <col min="15627" max="15627" width="16.109375" style="113" customWidth="1"/>
    <col min="15628" max="15628" width="8.109375" style="113" customWidth="1"/>
    <col min="15629" max="15629" width="10.44140625" style="113" customWidth="1"/>
    <col min="15630" max="15630" width="10.33203125" style="113" customWidth="1"/>
    <col min="15631" max="15872" width="9.109375" style="113"/>
    <col min="15873" max="15873" width="2.88671875" style="113" customWidth="1"/>
    <col min="15874" max="15874" width="56.5546875" style="113" customWidth="1"/>
    <col min="15875" max="15875" width="8.33203125" style="113" customWidth="1"/>
    <col min="15876" max="15876" width="9.6640625" style="113" customWidth="1"/>
    <col min="15877" max="15877" width="8.44140625" style="113" customWidth="1"/>
    <col min="15878" max="15878" width="8.88671875" style="113" customWidth="1"/>
    <col min="15879" max="15879" width="10.6640625" style="113" customWidth="1"/>
    <col min="15880" max="15880" width="8.44140625" style="113" customWidth="1"/>
    <col min="15881" max="15881" width="7.88671875" style="113" customWidth="1"/>
    <col min="15882" max="15882" width="8.44140625" style="113" customWidth="1"/>
    <col min="15883" max="15883" width="16.109375" style="113" customWidth="1"/>
    <col min="15884" max="15884" width="8.109375" style="113" customWidth="1"/>
    <col min="15885" max="15885" width="10.44140625" style="113" customWidth="1"/>
    <col min="15886" max="15886" width="10.33203125" style="113" customWidth="1"/>
    <col min="15887" max="16128" width="9.109375" style="113"/>
    <col min="16129" max="16129" width="2.88671875" style="113" customWidth="1"/>
    <col min="16130" max="16130" width="56.5546875" style="113" customWidth="1"/>
    <col min="16131" max="16131" width="8.33203125" style="113" customWidth="1"/>
    <col min="16132" max="16132" width="9.6640625" style="113" customWidth="1"/>
    <col min="16133" max="16133" width="8.44140625" style="113" customWidth="1"/>
    <col min="16134" max="16134" width="8.88671875" style="113" customWidth="1"/>
    <col min="16135" max="16135" width="10.6640625" style="113" customWidth="1"/>
    <col min="16136" max="16136" width="8.44140625" style="113" customWidth="1"/>
    <col min="16137" max="16137" width="7.88671875" style="113" customWidth="1"/>
    <col min="16138" max="16138" width="8.44140625" style="113" customWidth="1"/>
    <col min="16139" max="16139" width="16.109375" style="113" customWidth="1"/>
    <col min="16140" max="16140" width="8.109375" style="113" customWidth="1"/>
    <col min="16141" max="16141" width="10.44140625" style="113" customWidth="1"/>
    <col min="16142" max="16142" width="10.33203125" style="113" customWidth="1"/>
    <col min="16143" max="16384" width="9.109375" style="113"/>
  </cols>
  <sheetData>
    <row r="1" spans="2:9" s="132" customFormat="1" ht="28.5" customHeight="1">
      <c r="B1" s="382" t="s">
        <v>268</v>
      </c>
      <c r="C1" s="382"/>
      <c r="D1" s="382"/>
    </row>
    <row r="2" spans="2:9" s="132" customFormat="1" ht="27.75" customHeight="1">
      <c r="B2" s="136" t="s">
        <v>36</v>
      </c>
      <c r="C2" s="137" t="s">
        <v>361</v>
      </c>
      <c r="D2" s="136" t="s">
        <v>16</v>
      </c>
    </row>
    <row r="3" spans="2:9" s="132" customFormat="1">
      <c r="B3" s="136" t="s">
        <v>269</v>
      </c>
      <c r="C3" s="136" t="s">
        <v>15</v>
      </c>
      <c r="D3" s="136">
        <v>1</v>
      </c>
    </row>
    <row r="4" spans="2:9" s="132" customFormat="1" ht="16.5" customHeight="1">
      <c r="B4" s="249" t="s">
        <v>367</v>
      </c>
      <c r="C4" s="250" t="s">
        <v>1</v>
      </c>
      <c r="D4" s="164"/>
      <c r="I4" s="133"/>
    </row>
    <row r="5" spans="2:9" s="132" customFormat="1" ht="16.5" customHeight="1">
      <c r="B5" s="249" t="s">
        <v>368</v>
      </c>
      <c r="C5" s="250" t="s">
        <v>2</v>
      </c>
      <c r="D5" s="164"/>
    </row>
    <row r="6" spans="2:9" s="132" customFormat="1" ht="16.5" customHeight="1">
      <c r="B6" s="249" t="s">
        <v>270</v>
      </c>
      <c r="C6" s="250" t="s">
        <v>3</v>
      </c>
      <c r="D6" s="164"/>
    </row>
    <row r="7" spans="2:9" s="132" customFormat="1" ht="16.5" customHeight="1">
      <c r="B7" s="251" t="s">
        <v>271</v>
      </c>
      <c r="C7" s="250" t="s">
        <v>4</v>
      </c>
      <c r="D7" s="164"/>
    </row>
    <row r="8" spans="2:9" s="132" customFormat="1" ht="16.5" customHeight="1">
      <c r="B8" s="249" t="s">
        <v>272</v>
      </c>
      <c r="C8" s="250" t="s">
        <v>5</v>
      </c>
      <c r="D8" s="164"/>
    </row>
    <row r="9" spans="2:9" s="132" customFormat="1" ht="16.5" customHeight="1">
      <c r="B9" s="251" t="s">
        <v>273</v>
      </c>
      <c r="C9" s="250" t="s">
        <v>6</v>
      </c>
      <c r="D9" s="164"/>
    </row>
    <row r="10" spans="2:9" s="132" customFormat="1" ht="16.5" customHeight="1">
      <c r="B10" s="249" t="s">
        <v>274</v>
      </c>
      <c r="C10" s="250" t="s">
        <v>7</v>
      </c>
      <c r="D10" s="164"/>
    </row>
    <row r="11" spans="2:9" s="132" customFormat="1" ht="16.5" customHeight="1">
      <c r="B11" s="249" t="s">
        <v>275</v>
      </c>
      <c r="C11" s="250" t="s">
        <v>242</v>
      </c>
      <c r="D11" s="164"/>
    </row>
    <row r="12" spans="2:9" s="132" customFormat="1" ht="16.5" customHeight="1">
      <c r="B12" s="249" t="s">
        <v>371</v>
      </c>
      <c r="C12" s="250" t="s">
        <v>8</v>
      </c>
      <c r="D12" s="164"/>
    </row>
    <row r="13" spans="2:9" s="132" customFormat="1" ht="16.5" customHeight="1">
      <c r="B13" s="251" t="s">
        <v>372</v>
      </c>
      <c r="C13" s="250" t="s">
        <v>244</v>
      </c>
      <c r="D13" s="164"/>
    </row>
    <row r="14" spans="2:9" s="132" customFormat="1" ht="16.5" customHeight="1">
      <c r="B14" s="251" t="s">
        <v>276</v>
      </c>
      <c r="C14" s="250" t="s">
        <v>10</v>
      </c>
      <c r="D14" s="164"/>
    </row>
    <row r="15" spans="2:9" s="132" customFormat="1" ht="16.5" customHeight="1">
      <c r="B15" s="251" t="s">
        <v>277</v>
      </c>
      <c r="C15" s="250" t="s">
        <v>119</v>
      </c>
      <c r="D15" s="164"/>
      <c r="I15" s="134"/>
    </row>
    <row r="16" spans="2:9" s="132" customFormat="1" ht="16.5" customHeight="1">
      <c r="B16" s="251" t="s">
        <v>278</v>
      </c>
      <c r="C16" s="250" t="s">
        <v>167</v>
      </c>
      <c r="D16" s="164"/>
    </row>
    <row r="17" spans="2:7" s="132" customFormat="1" ht="16.5" customHeight="1">
      <c r="B17" s="249" t="s">
        <v>279</v>
      </c>
      <c r="C17" s="250" t="s">
        <v>168</v>
      </c>
      <c r="D17" s="164"/>
    </row>
    <row r="18" spans="2:7" s="132" customFormat="1" ht="16.5" customHeight="1">
      <c r="B18" s="249" t="s">
        <v>280</v>
      </c>
      <c r="C18" s="250" t="s">
        <v>169</v>
      </c>
      <c r="D18" s="164"/>
    </row>
    <row r="19" spans="2:7" s="132" customFormat="1" ht="16.5" customHeight="1">
      <c r="B19" s="249" t="s">
        <v>281</v>
      </c>
      <c r="C19" s="250" t="s">
        <v>191</v>
      </c>
      <c r="D19" s="164"/>
    </row>
    <row r="20" spans="2:7" s="132" customFormat="1" ht="16.5" customHeight="1">
      <c r="B20" s="249" t="s">
        <v>282</v>
      </c>
      <c r="C20" s="250" t="s">
        <v>170</v>
      </c>
      <c r="D20" s="164"/>
    </row>
    <row r="21" spans="2:7" s="132" customFormat="1" ht="16.5" customHeight="1">
      <c r="B21" s="252" t="s">
        <v>283</v>
      </c>
      <c r="C21" s="250" t="s">
        <v>263</v>
      </c>
      <c r="D21" s="164"/>
    </row>
    <row r="22" spans="2:7" s="132" customFormat="1" ht="16.5" customHeight="1">
      <c r="B22" s="249" t="s">
        <v>284</v>
      </c>
      <c r="C22" s="250" t="s">
        <v>264</v>
      </c>
      <c r="D22" s="164"/>
    </row>
    <row r="23" spans="2:7" s="132" customFormat="1" ht="16.5" customHeight="1">
      <c r="B23" s="249" t="s">
        <v>285</v>
      </c>
      <c r="C23" s="250" t="s">
        <v>265</v>
      </c>
      <c r="D23" s="164"/>
    </row>
    <row r="24" spans="2:7" s="132" customFormat="1" ht="16.5" customHeight="1">
      <c r="B24" s="249" t="s">
        <v>373</v>
      </c>
      <c r="C24" s="253">
        <v>21</v>
      </c>
      <c r="D24" s="164"/>
    </row>
    <row r="25" spans="2:7" s="132" customFormat="1" ht="16.5" customHeight="1">
      <c r="B25" s="249" t="s">
        <v>374</v>
      </c>
      <c r="C25" s="253">
        <v>22</v>
      </c>
      <c r="D25" s="164"/>
    </row>
    <row r="26" spans="2:7" s="132" customFormat="1" ht="16.5" customHeight="1">
      <c r="B26" s="254" t="s">
        <v>405</v>
      </c>
      <c r="C26" s="255">
        <v>23</v>
      </c>
      <c r="D26" s="230"/>
    </row>
    <row r="27" spans="2:7" s="132" customFormat="1" ht="18.75" customHeight="1"/>
    <row r="28" spans="2:7" s="132" customFormat="1" ht="18.75" customHeight="1">
      <c r="B28" s="143" t="s">
        <v>370</v>
      </c>
      <c r="E28" s="142" t="s">
        <v>369</v>
      </c>
    </row>
    <row r="29" spans="2:7" s="132" customFormat="1" ht="28.5" customHeight="1">
      <c r="B29" s="139" t="s">
        <v>36</v>
      </c>
      <c r="C29" s="137" t="s">
        <v>129</v>
      </c>
      <c r="D29" s="140" t="s">
        <v>16</v>
      </c>
      <c r="E29" s="139" t="s">
        <v>286</v>
      </c>
    </row>
    <row r="30" spans="2:7" s="132" customFormat="1" ht="12.75" customHeight="1">
      <c r="B30" s="141" t="s">
        <v>9</v>
      </c>
      <c r="C30" s="138" t="s">
        <v>15</v>
      </c>
      <c r="D30" s="138">
        <v>1</v>
      </c>
      <c r="E30" s="138">
        <v>2</v>
      </c>
      <c r="F30" s="383"/>
      <c r="G30" s="383"/>
    </row>
    <row r="31" spans="2:7" s="132" customFormat="1" ht="17.399999999999999" customHeight="1">
      <c r="B31" s="256" t="s">
        <v>406</v>
      </c>
      <c r="C31" s="257">
        <v>1</v>
      </c>
      <c r="D31" s="231"/>
      <c r="E31" s="231"/>
      <c r="F31" s="383"/>
      <c r="G31" s="383"/>
    </row>
    <row r="32" spans="2:7" s="132" customFormat="1" ht="17.399999999999999" customHeight="1">
      <c r="B32" s="254" t="s">
        <v>407</v>
      </c>
      <c r="C32" s="257">
        <v>2</v>
      </c>
      <c r="D32" s="231"/>
      <c r="E32" s="231"/>
      <c r="F32" s="135"/>
      <c r="G32" s="135"/>
    </row>
    <row r="33" spans="2:5" s="132" customFormat="1" ht="17.399999999999999" customHeight="1">
      <c r="B33" s="258" t="s">
        <v>408</v>
      </c>
      <c r="C33" s="257">
        <v>3</v>
      </c>
      <c r="D33" s="231"/>
      <c r="E33" s="231"/>
    </row>
    <row r="34" spans="2:5" s="132" customFormat="1" ht="17.399999999999999" customHeight="1">
      <c r="B34" s="254" t="s">
        <v>407</v>
      </c>
      <c r="C34" s="259">
        <v>4</v>
      </c>
      <c r="D34" s="232"/>
      <c r="E34" s="232"/>
    </row>
  </sheetData>
  <sheetProtection algorithmName="SHA-512" hashValue="ie0uBGSUIGuybzJR7urkFMEeX+MHSuSYUjC5Qxypqglk0ur54N8VvVw73q5J83xFp5vxxCGqNiuNZ2JsgnCAig==" saltValue="rWwjUpq+tzRb9tMKJrS8kQ==" spinCount="100000" sheet="1" objects="1" scenarios="1" selectLockedCells="1"/>
  <mergeCells count="3">
    <mergeCell ref="B1:D1"/>
    <mergeCell ref="G30:G31"/>
    <mergeCell ref="F30:F31"/>
  </mergeCells>
  <conditionalFormatting sqref="D11">
    <cfRule type="expression" dxfId="9" priority="1">
      <formula>D11&gt;D10</formula>
    </cfRule>
  </conditionalFormatting>
  <pageMargins left="0.39370078740157499" right="0.15748031496063" top="0.59055118110236204" bottom="0.59055118110236204" header="0.39370078740157499" footer="0.118110236220472"/>
  <pageSetup scale="85" orientation="landscape" horizontalDpi="120" verticalDpi="72" r:id="rId1"/>
  <headerFooter alignWithMargins="0">
    <oddHeader>&amp;R - 12-</oddHeader>
  </headerFooter>
  <ignoredErrors>
    <ignoredError sqref="C27:C30 C4:C2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</sheetPr>
  <dimension ref="A1:Z117"/>
  <sheetViews>
    <sheetView showGridLines="0" zoomScaleNormal="100" workbookViewId="0">
      <selection activeCell="E9" sqref="E9"/>
    </sheetView>
  </sheetViews>
  <sheetFormatPr defaultRowHeight="13.8"/>
  <cols>
    <col min="1" max="1" width="26.33203125" style="61" customWidth="1"/>
    <col min="2" max="2" width="6" style="61" customWidth="1"/>
    <col min="3" max="3" width="9.109375" style="102" bestFit="1" customWidth="1"/>
    <col min="4" max="4" width="10.109375" style="102" bestFit="1" customWidth="1"/>
    <col min="5" max="5" width="8" style="102" customWidth="1"/>
    <col min="6" max="6" width="9.109375" style="102" customWidth="1"/>
    <col min="7" max="7" width="10.5546875" style="102" customWidth="1"/>
    <col min="8" max="8" width="12.33203125" style="102" customWidth="1"/>
    <col min="9" max="9" width="6.33203125" style="102" customWidth="1"/>
    <col min="10" max="10" width="8.33203125" style="102" bestFit="1" customWidth="1"/>
    <col min="11" max="11" width="6" style="102" customWidth="1"/>
    <col min="12" max="12" width="8.33203125" style="102" bestFit="1" customWidth="1"/>
    <col min="13" max="13" width="5.88671875" style="102" customWidth="1"/>
    <col min="14" max="14" width="8.33203125" style="102" bestFit="1" customWidth="1"/>
    <col min="15" max="15" width="10.109375" style="102" customWidth="1"/>
    <col min="16" max="16" width="8.33203125" style="102" bestFit="1" customWidth="1"/>
    <col min="17" max="18" width="9.109375" style="102"/>
    <col min="19" max="20" width="9.109375" style="61"/>
    <col min="21" max="21" width="10.44140625" style="61" customWidth="1"/>
    <col min="22" max="22" width="14.33203125" style="61" customWidth="1"/>
    <col min="23" max="255" width="9.109375" style="61"/>
    <col min="256" max="256" width="4.33203125" style="61" customWidth="1"/>
    <col min="257" max="257" width="26.33203125" style="61" customWidth="1"/>
    <col min="258" max="258" width="6" style="61" customWidth="1"/>
    <col min="259" max="259" width="11.44140625" style="61" customWidth="1"/>
    <col min="260" max="260" width="12.6640625" style="61" customWidth="1"/>
    <col min="261" max="261" width="7.109375" style="61" customWidth="1"/>
    <col min="262" max="262" width="9.33203125" style="61" customWidth="1"/>
    <col min="263" max="263" width="14.33203125" style="61" customWidth="1"/>
    <col min="264" max="264" width="10.33203125" style="61" customWidth="1"/>
    <col min="265" max="265" width="8" style="61" customWidth="1"/>
    <col min="266" max="266" width="9.33203125" style="61" customWidth="1"/>
    <col min="267" max="267" width="7.44140625" style="61" customWidth="1"/>
    <col min="268" max="268" width="9" style="61" customWidth="1"/>
    <col min="269" max="269" width="7.33203125" style="61" customWidth="1"/>
    <col min="270" max="270" width="10" style="61" customWidth="1"/>
    <col min="271" max="271" width="10.109375" style="61" customWidth="1"/>
    <col min="272" max="272" width="10" style="61" customWidth="1"/>
    <col min="273" max="276" width="9.109375" style="61"/>
    <col min="277" max="277" width="10.44140625" style="61" customWidth="1"/>
    <col min="278" max="278" width="14.33203125" style="61" customWidth="1"/>
    <col min="279" max="511" width="9.109375" style="61"/>
    <col min="512" max="512" width="4.33203125" style="61" customWidth="1"/>
    <col min="513" max="513" width="26.33203125" style="61" customWidth="1"/>
    <col min="514" max="514" width="6" style="61" customWidth="1"/>
    <col min="515" max="515" width="11.44140625" style="61" customWidth="1"/>
    <col min="516" max="516" width="12.6640625" style="61" customWidth="1"/>
    <col min="517" max="517" width="7.109375" style="61" customWidth="1"/>
    <col min="518" max="518" width="9.33203125" style="61" customWidth="1"/>
    <col min="519" max="519" width="14.33203125" style="61" customWidth="1"/>
    <col min="520" max="520" width="10.33203125" style="61" customWidth="1"/>
    <col min="521" max="521" width="8" style="61" customWidth="1"/>
    <col min="522" max="522" width="9.33203125" style="61" customWidth="1"/>
    <col min="523" max="523" width="7.44140625" style="61" customWidth="1"/>
    <col min="524" max="524" width="9" style="61" customWidth="1"/>
    <col min="525" max="525" width="7.33203125" style="61" customWidth="1"/>
    <col min="526" max="526" width="10" style="61" customWidth="1"/>
    <col min="527" max="527" width="10.109375" style="61" customWidth="1"/>
    <col min="528" max="528" width="10" style="61" customWidth="1"/>
    <col min="529" max="532" width="9.109375" style="61"/>
    <col min="533" max="533" width="10.44140625" style="61" customWidth="1"/>
    <col min="534" max="534" width="14.33203125" style="61" customWidth="1"/>
    <col min="535" max="767" width="9.109375" style="61"/>
    <col min="768" max="768" width="4.33203125" style="61" customWidth="1"/>
    <col min="769" max="769" width="26.33203125" style="61" customWidth="1"/>
    <col min="770" max="770" width="6" style="61" customWidth="1"/>
    <col min="771" max="771" width="11.44140625" style="61" customWidth="1"/>
    <col min="772" max="772" width="12.6640625" style="61" customWidth="1"/>
    <col min="773" max="773" width="7.109375" style="61" customWidth="1"/>
    <col min="774" max="774" width="9.33203125" style="61" customWidth="1"/>
    <col min="775" max="775" width="14.33203125" style="61" customWidth="1"/>
    <col min="776" max="776" width="10.33203125" style="61" customWidth="1"/>
    <col min="777" max="777" width="8" style="61" customWidth="1"/>
    <col min="778" max="778" width="9.33203125" style="61" customWidth="1"/>
    <col min="779" max="779" width="7.44140625" style="61" customWidth="1"/>
    <col min="780" max="780" width="9" style="61" customWidth="1"/>
    <col min="781" max="781" width="7.33203125" style="61" customWidth="1"/>
    <col min="782" max="782" width="10" style="61" customWidth="1"/>
    <col min="783" max="783" width="10.109375" style="61" customWidth="1"/>
    <col min="784" max="784" width="10" style="61" customWidth="1"/>
    <col min="785" max="788" width="9.109375" style="61"/>
    <col min="789" max="789" width="10.44140625" style="61" customWidth="1"/>
    <col min="790" max="790" width="14.33203125" style="61" customWidth="1"/>
    <col min="791" max="1023" width="9.109375" style="61"/>
    <col min="1024" max="1024" width="4.33203125" style="61" customWidth="1"/>
    <col min="1025" max="1025" width="26.33203125" style="61" customWidth="1"/>
    <col min="1026" max="1026" width="6" style="61" customWidth="1"/>
    <col min="1027" max="1027" width="11.44140625" style="61" customWidth="1"/>
    <col min="1028" max="1028" width="12.6640625" style="61" customWidth="1"/>
    <col min="1029" max="1029" width="7.109375" style="61" customWidth="1"/>
    <col min="1030" max="1030" width="9.33203125" style="61" customWidth="1"/>
    <col min="1031" max="1031" width="14.33203125" style="61" customWidth="1"/>
    <col min="1032" max="1032" width="10.33203125" style="61" customWidth="1"/>
    <col min="1033" max="1033" width="8" style="61" customWidth="1"/>
    <col min="1034" max="1034" width="9.33203125" style="61" customWidth="1"/>
    <col min="1035" max="1035" width="7.44140625" style="61" customWidth="1"/>
    <col min="1036" max="1036" width="9" style="61" customWidth="1"/>
    <col min="1037" max="1037" width="7.33203125" style="61" customWidth="1"/>
    <col min="1038" max="1038" width="10" style="61" customWidth="1"/>
    <col min="1039" max="1039" width="10.109375" style="61" customWidth="1"/>
    <col min="1040" max="1040" width="10" style="61" customWidth="1"/>
    <col min="1041" max="1044" width="9.109375" style="61"/>
    <col min="1045" max="1045" width="10.44140625" style="61" customWidth="1"/>
    <col min="1046" max="1046" width="14.33203125" style="61" customWidth="1"/>
    <col min="1047" max="1279" width="9.109375" style="61"/>
    <col min="1280" max="1280" width="4.33203125" style="61" customWidth="1"/>
    <col min="1281" max="1281" width="26.33203125" style="61" customWidth="1"/>
    <col min="1282" max="1282" width="6" style="61" customWidth="1"/>
    <col min="1283" max="1283" width="11.44140625" style="61" customWidth="1"/>
    <col min="1284" max="1284" width="12.6640625" style="61" customWidth="1"/>
    <col min="1285" max="1285" width="7.109375" style="61" customWidth="1"/>
    <col min="1286" max="1286" width="9.33203125" style="61" customWidth="1"/>
    <col min="1287" max="1287" width="14.33203125" style="61" customWidth="1"/>
    <col min="1288" max="1288" width="10.33203125" style="61" customWidth="1"/>
    <col min="1289" max="1289" width="8" style="61" customWidth="1"/>
    <col min="1290" max="1290" width="9.33203125" style="61" customWidth="1"/>
    <col min="1291" max="1291" width="7.44140625" style="61" customWidth="1"/>
    <col min="1292" max="1292" width="9" style="61" customWidth="1"/>
    <col min="1293" max="1293" width="7.33203125" style="61" customWidth="1"/>
    <col min="1294" max="1294" width="10" style="61" customWidth="1"/>
    <col min="1295" max="1295" width="10.109375" style="61" customWidth="1"/>
    <col min="1296" max="1296" width="10" style="61" customWidth="1"/>
    <col min="1297" max="1300" width="9.109375" style="61"/>
    <col min="1301" max="1301" width="10.44140625" style="61" customWidth="1"/>
    <col min="1302" max="1302" width="14.33203125" style="61" customWidth="1"/>
    <col min="1303" max="1535" width="9.109375" style="61"/>
    <col min="1536" max="1536" width="4.33203125" style="61" customWidth="1"/>
    <col min="1537" max="1537" width="26.33203125" style="61" customWidth="1"/>
    <col min="1538" max="1538" width="6" style="61" customWidth="1"/>
    <col min="1539" max="1539" width="11.44140625" style="61" customWidth="1"/>
    <col min="1540" max="1540" width="12.6640625" style="61" customWidth="1"/>
    <col min="1541" max="1541" width="7.109375" style="61" customWidth="1"/>
    <col min="1542" max="1542" width="9.33203125" style="61" customWidth="1"/>
    <col min="1543" max="1543" width="14.33203125" style="61" customWidth="1"/>
    <col min="1544" max="1544" width="10.33203125" style="61" customWidth="1"/>
    <col min="1545" max="1545" width="8" style="61" customWidth="1"/>
    <col min="1546" max="1546" width="9.33203125" style="61" customWidth="1"/>
    <col min="1547" max="1547" width="7.44140625" style="61" customWidth="1"/>
    <col min="1548" max="1548" width="9" style="61" customWidth="1"/>
    <col min="1549" max="1549" width="7.33203125" style="61" customWidth="1"/>
    <col min="1550" max="1550" width="10" style="61" customWidth="1"/>
    <col min="1551" max="1551" width="10.109375" style="61" customWidth="1"/>
    <col min="1552" max="1552" width="10" style="61" customWidth="1"/>
    <col min="1553" max="1556" width="9.109375" style="61"/>
    <col min="1557" max="1557" width="10.44140625" style="61" customWidth="1"/>
    <col min="1558" max="1558" width="14.33203125" style="61" customWidth="1"/>
    <col min="1559" max="1791" width="9.109375" style="61"/>
    <col min="1792" max="1792" width="4.33203125" style="61" customWidth="1"/>
    <col min="1793" max="1793" width="26.33203125" style="61" customWidth="1"/>
    <col min="1794" max="1794" width="6" style="61" customWidth="1"/>
    <col min="1795" max="1795" width="11.44140625" style="61" customWidth="1"/>
    <col min="1796" max="1796" width="12.6640625" style="61" customWidth="1"/>
    <col min="1797" max="1797" width="7.109375" style="61" customWidth="1"/>
    <col min="1798" max="1798" width="9.33203125" style="61" customWidth="1"/>
    <col min="1799" max="1799" width="14.33203125" style="61" customWidth="1"/>
    <col min="1800" max="1800" width="10.33203125" style="61" customWidth="1"/>
    <col min="1801" max="1801" width="8" style="61" customWidth="1"/>
    <col min="1802" max="1802" width="9.33203125" style="61" customWidth="1"/>
    <col min="1803" max="1803" width="7.44140625" style="61" customWidth="1"/>
    <col min="1804" max="1804" width="9" style="61" customWidth="1"/>
    <col min="1805" max="1805" width="7.33203125" style="61" customWidth="1"/>
    <col min="1806" max="1806" width="10" style="61" customWidth="1"/>
    <col min="1807" max="1807" width="10.109375" style="61" customWidth="1"/>
    <col min="1808" max="1808" width="10" style="61" customWidth="1"/>
    <col min="1809" max="1812" width="9.109375" style="61"/>
    <col min="1813" max="1813" width="10.44140625" style="61" customWidth="1"/>
    <col min="1814" max="1814" width="14.33203125" style="61" customWidth="1"/>
    <col min="1815" max="2047" width="9.109375" style="61"/>
    <col min="2048" max="2048" width="4.33203125" style="61" customWidth="1"/>
    <col min="2049" max="2049" width="26.33203125" style="61" customWidth="1"/>
    <col min="2050" max="2050" width="6" style="61" customWidth="1"/>
    <col min="2051" max="2051" width="11.44140625" style="61" customWidth="1"/>
    <col min="2052" max="2052" width="12.6640625" style="61" customWidth="1"/>
    <col min="2053" max="2053" width="7.109375" style="61" customWidth="1"/>
    <col min="2054" max="2054" width="9.33203125" style="61" customWidth="1"/>
    <col min="2055" max="2055" width="14.33203125" style="61" customWidth="1"/>
    <col min="2056" max="2056" width="10.33203125" style="61" customWidth="1"/>
    <col min="2057" max="2057" width="8" style="61" customWidth="1"/>
    <col min="2058" max="2058" width="9.33203125" style="61" customWidth="1"/>
    <col min="2059" max="2059" width="7.44140625" style="61" customWidth="1"/>
    <col min="2060" max="2060" width="9" style="61" customWidth="1"/>
    <col min="2061" max="2061" width="7.33203125" style="61" customWidth="1"/>
    <col min="2062" max="2062" width="10" style="61" customWidth="1"/>
    <col min="2063" max="2063" width="10.109375" style="61" customWidth="1"/>
    <col min="2064" max="2064" width="10" style="61" customWidth="1"/>
    <col min="2065" max="2068" width="9.109375" style="61"/>
    <col min="2069" max="2069" width="10.44140625" style="61" customWidth="1"/>
    <col min="2070" max="2070" width="14.33203125" style="61" customWidth="1"/>
    <col min="2071" max="2303" width="9.109375" style="61"/>
    <col min="2304" max="2304" width="4.33203125" style="61" customWidth="1"/>
    <col min="2305" max="2305" width="26.33203125" style="61" customWidth="1"/>
    <col min="2306" max="2306" width="6" style="61" customWidth="1"/>
    <col min="2307" max="2307" width="11.44140625" style="61" customWidth="1"/>
    <col min="2308" max="2308" width="12.6640625" style="61" customWidth="1"/>
    <col min="2309" max="2309" width="7.109375" style="61" customWidth="1"/>
    <col min="2310" max="2310" width="9.33203125" style="61" customWidth="1"/>
    <col min="2311" max="2311" width="14.33203125" style="61" customWidth="1"/>
    <col min="2312" max="2312" width="10.33203125" style="61" customWidth="1"/>
    <col min="2313" max="2313" width="8" style="61" customWidth="1"/>
    <col min="2314" max="2314" width="9.33203125" style="61" customWidth="1"/>
    <col min="2315" max="2315" width="7.44140625" style="61" customWidth="1"/>
    <col min="2316" max="2316" width="9" style="61" customWidth="1"/>
    <col min="2317" max="2317" width="7.33203125" style="61" customWidth="1"/>
    <col min="2318" max="2318" width="10" style="61" customWidth="1"/>
    <col min="2319" max="2319" width="10.109375" style="61" customWidth="1"/>
    <col min="2320" max="2320" width="10" style="61" customWidth="1"/>
    <col min="2321" max="2324" width="9.109375" style="61"/>
    <col min="2325" max="2325" width="10.44140625" style="61" customWidth="1"/>
    <col min="2326" max="2326" width="14.33203125" style="61" customWidth="1"/>
    <col min="2327" max="2559" width="9.109375" style="61"/>
    <col min="2560" max="2560" width="4.33203125" style="61" customWidth="1"/>
    <col min="2561" max="2561" width="26.33203125" style="61" customWidth="1"/>
    <col min="2562" max="2562" width="6" style="61" customWidth="1"/>
    <col min="2563" max="2563" width="11.44140625" style="61" customWidth="1"/>
    <col min="2564" max="2564" width="12.6640625" style="61" customWidth="1"/>
    <col min="2565" max="2565" width="7.109375" style="61" customWidth="1"/>
    <col min="2566" max="2566" width="9.33203125" style="61" customWidth="1"/>
    <col min="2567" max="2567" width="14.33203125" style="61" customWidth="1"/>
    <col min="2568" max="2568" width="10.33203125" style="61" customWidth="1"/>
    <col min="2569" max="2569" width="8" style="61" customWidth="1"/>
    <col min="2570" max="2570" width="9.33203125" style="61" customWidth="1"/>
    <col min="2571" max="2571" width="7.44140625" style="61" customWidth="1"/>
    <col min="2572" max="2572" width="9" style="61" customWidth="1"/>
    <col min="2573" max="2573" width="7.33203125" style="61" customWidth="1"/>
    <col min="2574" max="2574" width="10" style="61" customWidth="1"/>
    <col min="2575" max="2575" width="10.109375" style="61" customWidth="1"/>
    <col min="2576" max="2576" width="10" style="61" customWidth="1"/>
    <col min="2577" max="2580" width="9.109375" style="61"/>
    <col min="2581" max="2581" width="10.44140625" style="61" customWidth="1"/>
    <col min="2582" max="2582" width="14.33203125" style="61" customWidth="1"/>
    <col min="2583" max="2815" width="9.109375" style="61"/>
    <col min="2816" max="2816" width="4.33203125" style="61" customWidth="1"/>
    <col min="2817" max="2817" width="26.33203125" style="61" customWidth="1"/>
    <col min="2818" max="2818" width="6" style="61" customWidth="1"/>
    <col min="2819" max="2819" width="11.44140625" style="61" customWidth="1"/>
    <col min="2820" max="2820" width="12.6640625" style="61" customWidth="1"/>
    <col min="2821" max="2821" width="7.109375" style="61" customWidth="1"/>
    <col min="2822" max="2822" width="9.33203125" style="61" customWidth="1"/>
    <col min="2823" max="2823" width="14.33203125" style="61" customWidth="1"/>
    <col min="2824" max="2824" width="10.33203125" style="61" customWidth="1"/>
    <col min="2825" max="2825" width="8" style="61" customWidth="1"/>
    <col min="2826" max="2826" width="9.33203125" style="61" customWidth="1"/>
    <col min="2827" max="2827" width="7.44140625" style="61" customWidth="1"/>
    <col min="2828" max="2828" width="9" style="61" customWidth="1"/>
    <col min="2829" max="2829" width="7.33203125" style="61" customWidth="1"/>
    <col min="2830" max="2830" width="10" style="61" customWidth="1"/>
    <col min="2831" max="2831" width="10.109375" style="61" customWidth="1"/>
    <col min="2832" max="2832" width="10" style="61" customWidth="1"/>
    <col min="2833" max="2836" width="9.109375" style="61"/>
    <col min="2837" max="2837" width="10.44140625" style="61" customWidth="1"/>
    <col min="2838" max="2838" width="14.33203125" style="61" customWidth="1"/>
    <col min="2839" max="3071" width="9.109375" style="61"/>
    <col min="3072" max="3072" width="4.33203125" style="61" customWidth="1"/>
    <col min="3073" max="3073" width="26.33203125" style="61" customWidth="1"/>
    <col min="3074" max="3074" width="6" style="61" customWidth="1"/>
    <col min="3075" max="3075" width="11.44140625" style="61" customWidth="1"/>
    <col min="3076" max="3076" width="12.6640625" style="61" customWidth="1"/>
    <col min="3077" max="3077" width="7.109375" style="61" customWidth="1"/>
    <col min="3078" max="3078" width="9.33203125" style="61" customWidth="1"/>
    <col min="3079" max="3079" width="14.33203125" style="61" customWidth="1"/>
    <col min="3080" max="3080" width="10.33203125" style="61" customWidth="1"/>
    <col min="3081" max="3081" width="8" style="61" customWidth="1"/>
    <col min="3082" max="3082" width="9.33203125" style="61" customWidth="1"/>
    <col min="3083" max="3083" width="7.44140625" style="61" customWidth="1"/>
    <col min="3084" max="3084" width="9" style="61" customWidth="1"/>
    <col min="3085" max="3085" width="7.33203125" style="61" customWidth="1"/>
    <col min="3086" max="3086" width="10" style="61" customWidth="1"/>
    <col min="3087" max="3087" width="10.109375" style="61" customWidth="1"/>
    <col min="3088" max="3088" width="10" style="61" customWidth="1"/>
    <col min="3089" max="3092" width="9.109375" style="61"/>
    <col min="3093" max="3093" width="10.44140625" style="61" customWidth="1"/>
    <col min="3094" max="3094" width="14.33203125" style="61" customWidth="1"/>
    <col min="3095" max="3327" width="9.109375" style="61"/>
    <col min="3328" max="3328" width="4.33203125" style="61" customWidth="1"/>
    <col min="3329" max="3329" width="26.33203125" style="61" customWidth="1"/>
    <col min="3330" max="3330" width="6" style="61" customWidth="1"/>
    <col min="3331" max="3331" width="11.44140625" style="61" customWidth="1"/>
    <col min="3332" max="3332" width="12.6640625" style="61" customWidth="1"/>
    <col min="3333" max="3333" width="7.109375" style="61" customWidth="1"/>
    <col min="3334" max="3334" width="9.33203125" style="61" customWidth="1"/>
    <col min="3335" max="3335" width="14.33203125" style="61" customWidth="1"/>
    <col min="3336" max="3336" width="10.33203125" style="61" customWidth="1"/>
    <col min="3337" max="3337" width="8" style="61" customWidth="1"/>
    <col min="3338" max="3338" width="9.33203125" style="61" customWidth="1"/>
    <col min="3339" max="3339" width="7.44140625" style="61" customWidth="1"/>
    <col min="3340" max="3340" width="9" style="61" customWidth="1"/>
    <col min="3341" max="3341" width="7.33203125" style="61" customWidth="1"/>
    <col min="3342" max="3342" width="10" style="61" customWidth="1"/>
    <col min="3343" max="3343" width="10.109375" style="61" customWidth="1"/>
    <col min="3344" max="3344" width="10" style="61" customWidth="1"/>
    <col min="3345" max="3348" width="9.109375" style="61"/>
    <col min="3349" max="3349" width="10.44140625" style="61" customWidth="1"/>
    <col min="3350" max="3350" width="14.33203125" style="61" customWidth="1"/>
    <col min="3351" max="3583" width="9.109375" style="61"/>
    <col min="3584" max="3584" width="4.33203125" style="61" customWidth="1"/>
    <col min="3585" max="3585" width="26.33203125" style="61" customWidth="1"/>
    <col min="3586" max="3586" width="6" style="61" customWidth="1"/>
    <col min="3587" max="3587" width="11.44140625" style="61" customWidth="1"/>
    <col min="3588" max="3588" width="12.6640625" style="61" customWidth="1"/>
    <col min="3589" max="3589" width="7.109375" style="61" customWidth="1"/>
    <col min="3590" max="3590" width="9.33203125" style="61" customWidth="1"/>
    <col min="3591" max="3591" width="14.33203125" style="61" customWidth="1"/>
    <col min="3592" max="3592" width="10.33203125" style="61" customWidth="1"/>
    <col min="3593" max="3593" width="8" style="61" customWidth="1"/>
    <col min="3594" max="3594" width="9.33203125" style="61" customWidth="1"/>
    <col min="3595" max="3595" width="7.44140625" style="61" customWidth="1"/>
    <col min="3596" max="3596" width="9" style="61" customWidth="1"/>
    <col min="3597" max="3597" width="7.33203125" style="61" customWidth="1"/>
    <col min="3598" max="3598" width="10" style="61" customWidth="1"/>
    <col min="3599" max="3599" width="10.109375" style="61" customWidth="1"/>
    <col min="3600" max="3600" width="10" style="61" customWidth="1"/>
    <col min="3601" max="3604" width="9.109375" style="61"/>
    <col min="3605" max="3605" width="10.44140625" style="61" customWidth="1"/>
    <col min="3606" max="3606" width="14.33203125" style="61" customWidth="1"/>
    <col min="3607" max="3839" width="9.109375" style="61"/>
    <col min="3840" max="3840" width="4.33203125" style="61" customWidth="1"/>
    <col min="3841" max="3841" width="26.33203125" style="61" customWidth="1"/>
    <col min="3842" max="3842" width="6" style="61" customWidth="1"/>
    <col min="3843" max="3843" width="11.44140625" style="61" customWidth="1"/>
    <col min="3844" max="3844" width="12.6640625" style="61" customWidth="1"/>
    <col min="3845" max="3845" width="7.109375" style="61" customWidth="1"/>
    <col min="3846" max="3846" width="9.33203125" style="61" customWidth="1"/>
    <col min="3847" max="3847" width="14.33203125" style="61" customWidth="1"/>
    <col min="3848" max="3848" width="10.33203125" style="61" customWidth="1"/>
    <col min="3849" max="3849" width="8" style="61" customWidth="1"/>
    <col min="3850" max="3850" width="9.33203125" style="61" customWidth="1"/>
    <col min="3851" max="3851" width="7.44140625" style="61" customWidth="1"/>
    <col min="3852" max="3852" width="9" style="61" customWidth="1"/>
    <col min="3853" max="3853" width="7.33203125" style="61" customWidth="1"/>
    <col min="3854" max="3854" width="10" style="61" customWidth="1"/>
    <col min="3855" max="3855" width="10.109375" style="61" customWidth="1"/>
    <col min="3856" max="3856" width="10" style="61" customWidth="1"/>
    <col min="3857" max="3860" width="9.109375" style="61"/>
    <col min="3861" max="3861" width="10.44140625" style="61" customWidth="1"/>
    <col min="3862" max="3862" width="14.33203125" style="61" customWidth="1"/>
    <col min="3863" max="4095" width="9.109375" style="61"/>
    <col min="4096" max="4096" width="4.33203125" style="61" customWidth="1"/>
    <col min="4097" max="4097" width="26.33203125" style="61" customWidth="1"/>
    <col min="4098" max="4098" width="6" style="61" customWidth="1"/>
    <col min="4099" max="4099" width="11.44140625" style="61" customWidth="1"/>
    <col min="4100" max="4100" width="12.6640625" style="61" customWidth="1"/>
    <col min="4101" max="4101" width="7.109375" style="61" customWidth="1"/>
    <col min="4102" max="4102" width="9.33203125" style="61" customWidth="1"/>
    <col min="4103" max="4103" width="14.33203125" style="61" customWidth="1"/>
    <col min="4104" max="4104" width="10.33203125" style="61" customWidth="1"/>
    <col min="4105" max="4105" width="8" style="61" customWidth="1"/>
    <col min="4106" max="4106" width="9.33203125" style="61" customWidth="1"/>
    <col min="4107" max="4107" width="7.44140625" style="61" customWidth="1"/>
    <col min="4108" max="4108" width="9" style="61" customWidth="1"/>
    <col min="4109" max="4109" width="7.33203125" style="61" customWidth="1"/>
    <col min="4110" max="4110" width="10" style="61" customWidth="1"/>
    <col min="4111" max="4111" width="10.109375" style="61" customWidth="1"/>
    <col min="4112" max="4112" width="10" style="61" customWidth="1"/>
    <col min="4113" max="4116" width="9.109375" style="61"/>
    <col min="4117" max="4117" width="10.44140625" style="61" customWidth="1"/>
    <col min="4118" max="4118" width="14.33203125" style="61" customWidth="1"/>
    <col min="4119" max="4351" width="9.109375" style="61"/>
    <col min="4352" max="4352" width="4.33203125" style="61" customWidth="1"/>
    <col min="4353" max="4353" width="26.33203125" style="61" customWidth="1"/>
    <col min="4354" max="4354" width="6" style="61" customWidth="1"/>
    <col min="4355" max="4355" width="11.44140625" style="61" customWidth="1"/>
    <col min="4356" max="4356" width="12.6640625" style="61" customWidth="1"/>
    <col min="4357" max="4357" width="7.109375" style="61" customWidth="1"/>
    <col min="4358" max="4358" width="9.33203125" style="61" customWidth="1"/>
    <col min="4359" max="4359" width="14.33203125" style="61" customWidth="1"/>
    <col min="4360" max="4360" width="10.33203125" style="61" customWidth="1"/>
    <col min="4361" max="4361" width="8" style="61" customWidth="1"/>
    <col min="4362" max="4362" width="9.33203125" style="61" customWidth="1"/>
    <col min="4363" max="4363" width="7.44140625" style="61" customWidth="1"/>
    <col min="4364" max="4364" width="9" style="61" customWidth="1"/>
    <col min="4365" max="4365" width="7.33203125" style="61" customWidth="1"/>
    <col min="4366" max="4366" width="10" style="61" customWidth="1"/>
    <col min="4367" max="4367" width="10.109375" style="61" customWidth="1"/>
    <col min="4368" max="4368" width="10" style="61" customWidth="1"/>
    <col min="4369" max="4372" width="9.109375" style="61"/>
    <col min="4373" max="4373" width="10.44140625" style="61" customWidth="1"/>
    <col min="4374" max="4374" width="14.33203125" style="61" customWidth="1"/>
    <col min="4375" max="4607" width="9.109375" style="61"/>
    <col min="4608" max="4608" width="4.33203125" style="61" customWidth="1"/>
    <col min="4609" max="4609" width="26.33203125" style="61" customWidth="1"/>
    <col min="4610" max="4610" width="6" style="61" customWidth="1"/>
    <col min="4611" max="4611" width="11.44140625" style="61" customWidth="1"/>
    <col min="4612" max="4612" width="12.6640625" style="61" customWidth="1"/>
    <col min="4613" max="4613" width="7.109375" style="61" customWidth="1"/>
    <col min="4614" max="4614" width="9.33203125" style="61" customWidth="1"/>
    <col min="4615" max="4615" width="14.33203125" style="61" customWidth="1"/>
    <col min="4616" max="4616" width="10.33203125" style="61" customWidth="1"/>
    <col min="4617" max="4617" width="8" style="61" customWidth="1"/>
    <col min="4618" max="4618" width="9.33203125" style="61" customWidth="1"/>
    <col min="4619" max="4619" width="7.44140625" style="61" customWidth="1"/>
    <col min="4620" max="4620" width="9" style="61" customWidth="1"/>
    <col min="4621" max="4621" width="7.33203125" style="61" customWidth="1"/>
    <col min="4622" max="4622" width="10" style="61" customWidth="1"/>
    <col min="4623" max="4623" width="10.109375" style="61" customWidth="1"/>
    <col min="4624" max="4624" width="10" style="61" customWidth="1"/>
    <col min="4625" max="4628" width="9.109375" style="61"/>
    <col min="4629" max="4629" width="10.44140625" style="61" customWidth="1"/>
    <col min="4630" max="4630" width="14.33203125" style="61" customWidth="1"/>
    <col min="4631" max="4863" width="9.109375" style="61"/>
    <col min="4864" max="4864" width="4.33203125" style="61" customWidth="1"/>
    <col min="4865" max="4865" width="26.33203125" style="61" customWidth="1"/>
    <col min="4866" max="4866" width="6" style="61" customWidth="1"/>
    <col min="4867" max="4867" width="11.44140625" style="61" customWidth="1"/>
    <col min="4868" max="4868" width="12.6640625" style="61" customWidth="1"/>
    <col min="4869" max="4869" width="7.109375" style="61" customWidth="1"/>
    <col min="4870" max="4870" width="9.33203125" style="61" customWidth="1"/>
    <col min="4871" max="4871" width="14.33203125" style="61" customWidth="1"/>
    <col min="4872" max="4872" width="10.33203125" style="61" customWidth="1"/>
    <col min="4873" max="4873" width="8" style="61" customWidth="1"/>
    <col min="4874" max="4874" width="9.33203125" style="61" customWidth="1"/>
    <col min="4875" max="4875" width="7.44140625" style="61" customWidth="1"/>
    <col min="4876" max="4876" width="9" style="61" customWidth="1"/>
    <col min="4877" max="4877" width="7.33203125" style="61" customWidth="1"/>
    <col min="4878" max="4878" width="10" style="61" customWidth="1"/>
    <col min="4879" max="4879" width="10.109375" style="61" customWidth="1"/>
    <col min="4880" max="4880" width="10" style="61" customWidth="1"/>
    <col min="4881" max="4884" width="9.109375" style="61"/>
    <col min="4885" max="4885" width="10.44140625" style="61" customWidth="1"/>
    <col min="4886" max="4886" width="14.33203125" style="61" customWidth="1"/>
    <col min="4887" max="5119" width="9.109375" style="61"/>
    <col min="5120" max="5120" width="4.33203125" style="61" customWidth="1"/>
    <col min="5121" max="5121" width="26.33203125" style="61" customWidth="1"/>
    <col min="5122" max="5122" width="6" style="61" customWidth="1"/>
    <col min="5123" max="5123" width="11.44140625" style="61" customWidth="1"/>
    <col min="5124" max="5124" width="12.6640625" style="61" customWidth="1"/>
    <col min="5125" max="5125" width="7.109375" style="61" customWidth="1"/>
    <col min="5126" max="5126" width="9.33203125" style="61" customWidth="1"/>
    <col min="5127" max="5127" width="14.33203125" style="61" customWidth="1"/>
    <col min="5128" max="5128" width="10.33203125" style="61" customWidth="1"/>
    <col min="5129" max="5129" width="8" style="61" customWidth="1"/>
    <col min="5130" max="5130" width="9.33203125" style="61" customWidth="1"/>
    <col min="5131" max="5131" width="7.44140625" style="61" customWidth="1"/>
    <col min="5132" max="5132" width="9" style="61" customWidth="1"/>
    <col min="5133" max="5133" width="7.33203125" style="61" customWidth="1"/>
    <col min="5134" max="5134" width="10" style="61" customWidth="1"/>
    <col min="5135" max="5135" width="10.109375" style="61" customWidth="1"/>
    <col min="5136" max="5136" width="10" style="61" customWidth="1"/>
    <col min="5137" max="5140" width="9.109375" style="61"/>
    <col min="5141" max="5141" width="10.44140625" style="61" customWidth="1"/>
    <col min="5142" max="5142" width="14.33203125" style="61" customWidth="1"/>
    <col min="5143" max="5375" width="9.109375" style="61"/>
    <col min="5376" max="5376" width="4.33203125" style="61" customWidth="1"/>
    <col min="5377" max="5377" width="26.33203125" style="61" customWidth="1"/>
    <col min="5378" max="5378" width="6" style="61" customWidth="1"/>
    <col min="5379" max="5379" width="11.44140625" style="61" customWidth="1"/>
    <col min="5380" max="5380" width="12.6640625" style="61" customWidth="1"/>
    <col min="5381" max="5381" width="7.109375" style="61" customWidth="1"/>
    <col min="5382" max="5382" width="9.33203125" style="61" customWidth="1"/>
    <col min="5383" max="5383" width="14.33203125" style="61" customWidth="1"/>
    <col min="5384" max="5384" width="10.33203125" style="61" customWidth="1"/>
    <col min="5385" max="5385" width="8" style="61" customWidth="1"/>
    <col min="5386" max="5386" width="9.33203125" style="61" customWidth="1"/>
    <col min="5387" max="5387" width="7.44140625" style="61" customWidth="1"/>
    <col min="5388" max="5388" width="9" style="61" customWidth="1"/>
    <col min="5389" max="5389" width="7.33203125" style="61" customWidth="1"/>
    <col min="5390" max="5390" width="10" style="61" customWidth="1"/>
    <col min="5391" max="5391" width="10.109375" style="61" customWidth="1"/>
    <col min="5392" max="5392" width="10" style="61" customWidth="1"/>
    <col min="5393" max="5396" width="9.109375" style="61"/>
    <col min="5397" max="5397" width="10.44140625" style="61" customWidth="1"/>
    <col min="5398" max="5398" width="14.33203125" style="61" customWidth="1"/>
    <col min="5399" max="5631" width="9.109375" style="61"/>
    <col min="5632" max="5632" width="4.33203125" style="61" customWidth="1"/>
    <col min="5633" max="5633" width="26.33203125" style="61" customWidth="1"/>
    <col min="5634" max="5634" width="6" style="61" customWidth="1"/>
    <col min="5635" max="5635" width="11.44140625" style="61" customWidth="1"/>
    <col min="5636" max="5636" width="12.6640625" style="61" customWidth="1"/>
    <col min="5637" max="5637" width="7.109375" style="61" customWidth="1"/>
    <col min="5638" max="5638" width="9.33203125" style="61" customWidth="1"/>
    <col min="5639" max="5639" width="14.33203125" style="61" customWidth="1"/>
    <col min="5640" max="5640" width="10.33203125" style="61" customWidth="1"/>
    <col min="5641" max="5641" width="8" style="61" customWidth="1"/>
    <col min="5642" max="5642" width="9.33203125" style="61" customWidth="1"/>
    <col min="5643" max="5643" width="7.44140625" style="61" customWidth="1"/>
    <col min="5644" max="5644" width="9" style="61" customWidth="1"/>
    <col min="5645" max="5645" width="7.33203125" style="61" customWidth="1"/>
    <col min="5646" max="5646" width="10" style="61" customWidth="1"/>
    <col min="5647" max="5647" width="10.109375" style="61" customWidth="1"/>
    <col min="5648" max="5648" width="10" style="61" customWidth="1"/>
    <col min="5649" max="5652" width="9.109375" style="61"/>
    <col min="5653" max="5653" width="10.44140625" style="61" customWidth="1"/>
    <col min="5654" max="5654" width="14.33203125" style="61" customWidth="1"/>
    <col min="5655" max="5887" width="9.109375" style="61"/>
    <col min="5888" max="5888" width="4.33203125" style="61" customWidth="1"/>
    <col min="5889" max="5889" width="26.33203125" style="61" customWidth="1"/>
    <col min="5890" max="5890" width="6" style="61" customWidth="1"/>
    <col min="5891" max="5891" width="11.44140625" style="61" customWidth="1"/>
    <col min="5892" max="5892" width="12.6640625" style="61" customWidth="1"/>
    <col min="5893" max="5893" width="7.109375" style="61" customWidth="1"/>
    <col min="5894" max="5894" width="9.33203125" style="61" customWidth="1"/>
    <col min="5895" max="5895" width="14.33203125" style="61" customWidth="1"/>
    <col min="5896" max="5896" width="10.33203125" style="61" customWidth="1"/>
    <col min="5897" max="5897" width="8" style="61" customWidth="1"/>
    <col min="5898" max="5898" width="9.33203125" style="61" customWidth="1"/>
    <col min="5899" max="5899" width="7.44140625" style="61" customWidth="1"/>
    <col min="5900" max="5900" width="9" style="61" customWidth="1"/>
    <col min="5901" max="5901" width="7.33203125" style="61" customWidth="1"/>
    <col min="5902" max="5902" width="10" style="61" customWidth="1"/>
    <col min="5903" max="5903" width="10.109375" style="61" customWidth="1"/>
    <col min="5904" max="5904" width="10" style="61" customWidth="1"/>
    <col min="5905" max="5908" width="9.109375" style="61"/>
    <col min="5909" max="5909" width="10.44140625" style="61" customWidth="1"/>
    <col min="5910" max="5910" width="14.33203125" style="61" customWidth="1"/>
    <col min="5911" max="6143" width="9.109375" style="61"/>
    <col min="6144" max="6144" width="4.33203125" style="61" customWidth="1"/>
    <col min="6145" max="6145" width="26.33203125" style="61" customWidth="1"/>
    <col min="6146" max="6146" width="6" style="61" customWidth="1"/>
    <col min="6147" max="6147" width="11.44140625" style="61" customWidth="1"/>
    <col min="6148" max="6148" width="12.6640625" style="61" customWidth="1"/>
    <col min="6149" max="6149" width="7.109375" style="61" customWidth="1"/>
    <col min="6150" max="6150" width="9.33203125" style="61" customWidth="1"/>
    <col min="6151" max="6151" width="14.33203125" style="61" customWidth="1"/>
    <col min="6152" max="6152" width="10.33203125" style="61" customWidth="1"/>
    <col min="6153" max="6153" width="8" style="61" customWidth="1"/>
    <col min="6154" max="6154" width="9.33203125" style="61" customWidth="1"/>
    <col min="6155" max="6155" width="7.44140625" style="61" customWidth="1"/>
    <col min="6156" max="6156" width="9" style="61" customWidth="1"/>
    <col min="6157" max="6157" width="7.33203125" style="61" customWidth="1"/>
    <col min="6158" max="6158" width="10" style="61" customWidth="1"/>
    <col min="6159" max="6159" width="10.109375" style="61" customWidth="1"/>
    <col min="6160" max="6160" width="10" style="61" customWidth="1"/>
    <col min="6161" max="6164" width="9.109375" style="61"/>
    <col min="6165" max="6165" width="10.44140625" style="61" customWidth="1"/>
    <col min="6166" max="6166" width="14.33203125" style="61" customWidth="1"/>
    <col min="6167" max="6399" width="9.109375" style="61"/>
    <col min="6400" max="6400" width="4.33203125" style="61" customWidth="1"/>
    <col min="6401" max="6401" width="26.33203125" style="61" customWidth="1"/>
    <col min="6402" max="6402" width="6" style="61" customWidth="1"/>
    <col min="6403" max="6403" width="11.44140625" style="61" customWidth="1"/>
    <col min="6404" max="6404" width="12.6640625" style="61" customWidth="1"/>
    <col min="6405" max="6405" width="7.109375" style="61" customWidth="1"/>
    <col min="6406" max="6406" width="9.33203125" style="61" customWidth="1"/>
    <col min="6407" max="6407" width="14.33203125" style="61" customWidth="1"/>
    <col min="6408" max="6408" width="10.33203125" style="61" customWidth="1"/>
    <col min="6409" max="6409" width="8" style="61" customWidth="1"/>
    <col min="6410" max="6410" width="9.33203125" style="61" customWidth="1"/>
    <col min="6411" max="6411" width="7.44140625" style="61" customWidth="1"/>
    <col min="6412" max="6412" width="9" style="61" customWidth="1"/>
    <col min="6413" max="6413" width="7.33203125" style="61" customWidth="1"/>
    <col min="6414" max="6414" width="10" style="61" customWidth="1"/>
    <col min="6415" max="6415" width="10.109375" style="61" customWidth="1"/>
    <col min="6416" max="6416" width="10" style="61" customWidth="1"/>
    <col min="6417" max="6420" width="9.109375" style="61"/>
    <col min="6421" max="6421" width="10.44140625" style="61" customWidth="1"/>
    <col min="6422" max="6422" width="14.33203125" style="61" customWidth="1"/>
    <col min="6423" max="6655" width="9.109375" style="61"/>
    <col min="6656" max="6656" width="4.33203125" style="61" customWidth="1"/>
    <col min="6657" max="6657" width="26.33203125" style="61" customWidth="1"/>
    <col min="6658" max="6658" width="6" style="61" customWidth="1"/>
    <col min="6659" max="6659" width="11.44140625" style="61" customWidth="1"/>
    <col min="6660" max="6660" width="12.6640625" style="61" customWidth="1"/>
    <col min="6661" max="6661" width="7.109375" style="61" customWidth="1"/>
    <col min="6662" max="6662" width="9.33203125" style="61" customWidth="1"/>
    <col min="6663" max="6663" width="14.33203125" style="61" customWidth="1"/>
    <col min="6664" max="6664" width="10.33203125" style="61" customWidth="1"/>
    <col min="6665" max="6665" width="8" style="61" customWidth="1"/>
    <col min="6666" max="6666" width="9.33203125" style="61" customWidth="1"/>
    <col min="6667" max="6667" width="7.44140625" style="61" customWidth="1"/>
    <col min="6668" max="6668" width="9" style="61" customWidth="1"/>
    <col min="6669" max="6669" width="7.33203125" style="61" customWidth="1"/>
    <col min="6670" max="6670" width="10" style="61" customWidth="1"/>
    <col min="6671" max="6671" width="10.109375" style="61" customWidth="1"/>
    <col min="6672" max="6672" width="10" style="61" customWidth="1"/>
    <col min="6673" max="6676" width="9.109375" style="61"/>
    <col min="6677" max="6677" width="10.44140625" style="61" customWidth="1"/>
    <col min="6678" max="6678" width="14.33203125" style="61" customWidth="1"/>
    <col min="6679" max="6911" width="9.109375" style="61"/>
    <col min="6912" max="6912" width="4.33203125" style="61" customWidth="1"/>
    <col min="6913" max="6913" width="26.33203125" style="61" customWidth="1"/>
    <col min="6914" max="6914" width="6" style="61" customWidth="1"/>
    <col min="6915" max="6915" width="11.44140625" style="61" customWidth="1"/>
    <col min="6916" max="6916" width="12.6640625" style="61" customWidth="1"/>
    <col min="6917" max="6917" width="7.109375" style="61" customWidth="1"/>
    <col min="6918" max="6918" width="9.33203125" style="61" customWidth="1"/>
    <col min="6919" max="6919" width="14.33203125" style="61" customWidth="1"/>
    <col min="6920" max="6920" width="10.33203125" style="61" customWidth="1"/>
    <col min="6921" max="6921" width="8" style="61" customWidth="1"/>
    <col min="6922" max="6922" width="9.33203125" style="61" customWidth="1"/>
    <col min="6923" max="6923" width="7.44140625" style="61" customWidth="1"/>
    <col min="6924" max="6924" width="9" style="61" customWidth="1"/>
    <col min="6925" max="6925" width="7.33203125" style="61" customWidth="1"/>
    <col min="6926" max="6926" width="10" style="61" customWidth="1"/>
    <col min="6927" max="6927" width="10.109375" style="61" customWidth="1"/>
    <col min="6928" max="6928" width="10" style="61" customWidth="1"/>
    <col min="6929" max="6932" width="9.109375" style="61"/>
    <col min="6933" max="6933" width="10.44140625" style="61" customWidth="1"/>
    <col min="6934" max="6934" width="14.33203125" style="61" customWidth="1"/>
    <col min="6935" max="7167" width="9.109375" style="61"/>
    <col min="7168" max="7168" width="4.33203125" style="61" customWidth="1"/>
    <col min="7169" max="7169" width="26.33203125" style="61" customWidth="1"/>
    <col min="7170" max="7170" width="6" style="61" customWidth="1"/>
    <col min="7171" max="7171" width="11.44140625" style="61" customWidth="1"/>
    <col min="7172" max="7172" width="12.6640625" style="61" customWidth="1"/>
    <col min="7173" max="7173" width="7.109375" style="61" customWidth="1"/>
    <col min="7174" max="7174" width="9.33203125" style="61" customWidth="1"/>
    <col min="7175" max="7175" width="14.33203125" style="61" customWidth="1"/>
    <col min="7176" max="7176" width="10.33203125" style="61" customWidth="1"/>
    <col min="7177" max="7177" width="8" style="61" customWidth="1"/>
    <col min="7178" max="7178" width="9.33203125" style="61" customWidth="1"/>
    <col min="7179" max="7179" width="7.44140625" style="61" customWidth="1"/>
    <col min="7180" max="7180" width="9" style="61" customWidth="1"/>
    <col min="7181" max="7181" width="7.33203125" style="61" customWidth="1"/>
    <col min="7182" max="7182" width="10" style="61" customWidth="1"/>
    <col min="7183" max="7183" width="10.109375" style="61" customWidth="1"/>
    <col min="7184" max="7184" width="10" style="61" customWidth="1"/>
    <col min="7185" max="7188" width="9.109375" style="61"/>
    <col min="7189" max="7189" width="10.44140625" style="61" customWidth="1"/>
    <col min="7190" max="7190" width="14.33203125" style="61" customWidth="1"/>
    <col min="7191" max="7423" width="9.109375" style="61"/>
    <col min="7424" max="7424" width="4.33203125" style="61" customWidth="1"/>
    <col min="7425" max="7425" width="26.33203125" style="61" customWidth="1"/>
    <col min="7426" max="7426" width="6" style="61" customWidth="1"/>
    <col min="7427" max="7427" width="11.44140625" style="61" customWidth="1"/>
    <col min="7428" max="7428" width="12.6640625" style="61" customWidth="1"/>
    <col min="7429" max="7429" width="7.109375" style="61" customWidth="1"/>
    <col min="7430" max="7430" width="9.33203125" style="61" customWidth="1"/>
    <col min="7431" max="7431" width="14.33203125" style="61" customWidth="1"/>
    <col min="7432" max="7432" width="10.33203125" style="61" customWidth="1"/>
    <col min="7433" max="7433" width="8" style="61" customWidth="1"/>
    <col min="7434" max="7434" width="9.33203125" style="61" customWidth="1"/>
    <col min="7435" max="7435" width="7.44140625" style="61" customWidth="1"/>
    <col min="7436" max="7436" width="9" style="61" customWidth="1"/>
    <col min="7437" max="7437" width="7.33203125" style="61" customWidth="1"/>
    <col min="7438" max="7438" width="10" style="61" customWidth="1"/>
    <col min="7439" max="7439" width="10.109375" style="61" customWidth="1"/>
    <col min="7440" max="7440" width="10" style="61" customWidth="1"/>
    <col min="7441" max="7444" width="9.109375" style="61"/>
    <col min="7445" max="7445" width="10.44140625" style="61" customWidth="1"/>
    <col min="7446" max="7446" width="14.33203125" style="61" customWidth="1"/>
    <col min="7447" max="7679" width="9.109375" style="61"/>
    <col min="7680" max="7680" width="4.33203125" style="61" customWidth="1"/>
    <col min="7681" max="7681" width="26.33203125" style="61" customWidth="1"/>
    <col min="7682" max="7682" width="6" style="61" customWidth="1"/>
    <col min="7683" max="7683" width="11.44140625" style="61" customWidth="1"/>
    <col min="7684" max="7684" width="12.6640625" style="61" customWidth="1"/>
    <col min="7685" max="7685" width="7.109375" style="61" customWidth="1"/>
    <col min="7686" max="7686" width="9.33203125" style="61" customWidth="1"/>
    <col min="7687" max="7687" width="14.33203125" style="61" customWidth="1"/>
    <col min="7688" max="7688" width="10.33203125" style="61" customWidth="1"/>
    <col min="7689" max="7689" width="8" style="61" customWidth="1"/>
    <col min="7690" max="7690" width="9.33203125" style="61" customWidth="1"/>
    <col min="7691" max="7691" width="7.44140625" style="61" customWidth="1"/>
    <col min="7692" max="7692" width="9" style="61" customWidth="1"/>
    <col min="7693" max="7693" width="7.33203125" style="61" customWidth="1"/>
    <col min="7694" max="7694" width="10" style="61" customWidth="1"/>
    <col min="7695" max="7695" width="10.109375" style="61" customWidth="1"/>
    <col min="7696" max="7696" width="10" style="61" customWidth="1"/>
    <col min="7697" max="7700" width="9.109375" style="61"/>
    <col min="7701" max="7701" width="10.44140625" style="61" customWidth="1"/>
    <col min="7702" max="7702" width="14.33203125" style="61" customWidth="1"/>
    <col min="7703" max="7935" width="9.109375" style="61"/>
    <col min="7936" max="7936" width="4.33203125" style="61" customWidth="1"/>
    <col min="7937" max="7937" width="26.33203125" style="61" customWidth="1"/>
    <col min="7938" max="7938" width="6" style="61" customWidth="1"/>
    <col min="7939" max="7939" width="11.44140625" style="61" customWidth="1"/>
    <col min="7940" max="7940" width="12.6640625" style="61" customWidth="1"/>
    <col min="7941" max="7941" width="7.109375" style="61" customWidth="1"/>
    <col min="7942" max="7942" width="9.33203125" style="61" customWidth="1"/>
    <col min="7943" max="7943" width="14.33203125" style="61" customWidth="1"/>
    <col min="7944" max="7944" width="10.33203125" style="61" customWidth="1"/>
    <col min="7945" max="7945" width="8" style="61" customWidth="1"/>
    <col min="7946" max="7946" width="9.33203125" style="61" customWidth="1"/>
    <col min="7947" max="7947" width="7.44140625" style="61" customWidth="1"/>
    <col min="7948" max="7948" width="9" style="61" customWidth="1"/>
    <col min="7949" max="7949" width="7.33203125" style="61" customWidth="1"/>
    <col min="7950" max="7950" width="10" style="61" customWidth="1"/>
    <col min="7951" max="7951" width="10.109375" style="61" customWidth="1"/>
    <col min="7952" max="7952" width="10" style="61" customWidth="1"/>
    <col min="7953" max="7956" width="9.109375" style="61"/>
    <col min="7957" max="7957" width="10.44140625" style="61" customWidth="1"/>
    <col min="7958" max="7958" width="14.33203125" style="61" customWidth="1"/>
    <col min="7959" max="8191" width="9.109375" style="61"/>
    <col min="8192" max="8192" width="4.33203125" style="61" customWidth="1"/>
    <col min="8193" max="8193" width="26.33203125" style="61" customWidth="1"/>
    <col min="8194" max="8194" width="6" style="61" customWidth="1"/>
    <col min="8195" max="8195" width="11.44140625" style="61" customWidth="1"/>
    <col min="8196" max="8196" width="12.6640625" style="61" customWidth="1"/>
    <col min="8197" max="8197" width="7.109375" style="61" customWidth="1"/>
    <col min="8198" max="8198" width="9.33203125" style="61" customWidth="1"/>
    <col min="8199" max="8199" width="14.33203125" style="61" customWidth="1"/>
    <col min="8200" max="8200" width="10.33203125" style="61" customWidth="1"/>
    <col min="8201" max="8201" width="8" style="61" customWidth="1"/>
    <col min="8202" max="8202" width="9.33203125" style="61" customWidth="1"/>
    <col min="8203" max="8203" width="7.44140625" style="61" customWidth="1"/>
    <col min="8204" max="8204" width="9" style="61" customWidth="1"/>
    <col min="8205" max="8205" width="7.33203125" style="61" customWidth="1"/>
    <col min="8206" max="8206" width="10" style="61" customWidth="1"/>
    <col min="8207" max="8207" width="10.109375" style="61" customWidth="1"/>
    <col min="8208" max="8208" width="10" style="61" customWidth="1"/>
    <col min="8209" max="8212" width="9.109375" style="61"/>
    <col min="8213" max="8213" width="10.44140625" style="61" customWidth="1"/>
    <col min="8214" max="8214" width="14.33203125" style="61" customWidth="1"/>
    <col min="8215" max="8447" width="9.109375" style="61"/>
    <col min="8448" max="8448" width="4.33203125" style="61" customWidth="1"/>
    <col min="8449" max="8449" width="26.33203125" style="61" customWidth="1"/>
    <col min="8450" max="8450" width="6" style="61" customWidth="1"/>
    <col min="8451" max="8451" width="11.44140625" style="61" customWidth="1"/>
    <col min="8452" max="8452" width="12.6640625" style="61" customWidth="1"/>
    <col min="8453" max="8453" width="7.109375" style="61" customWidth="1"/>
    <col min="8454" max="8454" width="9.33203125" style="61" customWidth="1"/>
    <col min="8455" max="8455" width="14.33203125" style="61" customWidth="1"/>
    <col min="8456" max="8456" width="10.33203125" style="61" customWidth="1"/>
    <col min="8457" max="8457" width="8" style="61" customWidth="1"/>
    <col min="8458" max="8458" width="9.33203125" style="61" customWidth="1"/>
    <col min="8459" max="8459" width="7.44140625" style="61" customWidth="1"/>
    <col min="8460" max="8460" width="9" style="61" customWidth="1"/>
    <col min="8461" max="8461" width="7.33203125" style="61" customWidth="1"/>
    <col min="8462" max="8462" width="10" style="61" customWidth="1"/>
    <col min="8463" max="8463" width="10.109375" style="61" customWidth="1"/>
    <col min="8464" max="8464" width="10" style="61" customWidth="1"/>
    <col min="8465" max="8468" width="9.109375" style="61"/>
    <col min="8469" max="8469" width="10.44140625" style="61" customWidth="1"/>
    <col min="8470" max="8470" width="14.33203125" style="61" customWidth="1"/>
    <col min="8471" max="8703" width="9.109375" style="61"/>
    <col min="8704" max="8704" width="4.33203125" style="61" customWidth="1"/>
    <col min="8705" max="8705" width="26.33203125" style="61" customWidth="1"/>
    <col min="8706" max="8706" width="6" style="61" customWidth="1"/>
    <col min="8707" max="8707" width="11.44140625" style="61" customWidth="1"/>
    <col min="8708" max="8708" width="12.6640625" style="61" customWidth="1"/>
    <col min="8709" max="8709" width="7.109375" style="61" customWidth="1"/>
    <col min="8710" max="8710" width="9.33203125" style="61" customWidth="1"/>
    <col min="8711" max="8711" width="14.33203125" style="61" customWidth="1"/>
    <col min="8712" max="8712" width="10.33203125" style="61" customWidth="1"/>
    <col min="8713" max="8713" width="8" style="61" customWidth="1"/>
    <col min="8714" max="8714" width="9.33203125" style="61" customWidth="1"/>
    <col min="8715" max="8715" width="7.44140625" style="61" customWidth="1"/>
    <col min="8716" max="8716" width="9" style="61" customWidth="1"/>
    <col min="8717" max="8717" width="7.33203125" style="61" customWidth="1"/>
    <col min="8718" max="8718" width="10" style="61" customWidth="1"/>
    <col min="8719" max="8719" width="10.109375" style="61" customWidth="1"/>
    <col min="8720" max="8720" width="10" style="61" customWidth="1"/>
    <col min="8721" max="8724" width="9.109375" style="61"/>
    <col min="8725" max="8725" width="10.44140625" style="61" customWidth="1"/>
    <col min="8726" max="8726" width="14.33203125" style="61" customWidth="1"/>
    <col min="8727" max="8959" width="9.109375" style="61"/>
    <col min="8960" max="8960" width="4.33203125" style="61" customWidth="1"/>
    <col min="8961" max="8961" width="26.33203125" style="61" customWidth="1"/>
    <col min="8962" max="8962" width="6" style="61" customWidth="1"/>
    <col min="8963" max="8963" width="11.44140625" style="61" customWidth="1"/>
    <col min="8964" max="8964" width="12.6640625" style="61" customWidth="1"/>
    <col min="8965" max="8965" width="7.109375" style="61" customWidth="1"/>
    <col min="8966" max="8966" width="9.33203125" style="61" customWidth="1"/>
    <col min="8967" max="8967" width="14.33203125" style="61" customWidth="1"/>
    <col min="8968" max="8968" width="10.33203125" style="61" customWidth="1"/>
    <col min="8969" max="8969" width="8" style="61" customWidth="1"/>
    <col min="8970" max="8970" width="9.33203125" style="61" customWidth="1"/>
    <col min="8971" max="8971" width="7.44140625" style="61" customWidth="1"/>
    <col min="8972" max="8972" width="9" style="61" customWidth="1"/>
    <col min="8973" max="8973" width="7.33203125" style="61" customWidth="1"/>
    <col min="8974" max="8974" width="10" style="61" customWidth="1"/>
    <col min="8975" max="8975" width="10.109375" style="61" customWidth="1"/>
    <col min="8976" max="8976" width="10" style="61" customWidth="1"/>
    <col min="8977" max="8980" width="9.109375" style="61"/>
    <col min="8981" max="8981" width="10.44140625" style="61" customWidth="1"/>
    <col min="8982" max="8982" width="14.33203125" style="61" customWidth="1"/>
    <col min="8983" max="9215" width="9.109375" style="61"/>
    <col min="9216" max="9216" width="4.33203125" style="61" customWidth="1"/>
    <col min="9217" max="9217" width="26.33203125" style="61" customWidth="1"/>
    <col min="9218" max="9218" width="6" style="61" customWidth="1"/>
    <col min="9219" max="9219" width="11.44140625" style="61" customWidth="1"/>
    <col min="9220" max="9220" width="12.6640625" style="61" customWidth="1"/>
    <col min="9221" max="9221" width="7.109375" style="61" customWidth="1"/>
    <col min="9222" max="9222" width="9.33203125" style="61" customWidth="1"/>
    <col min="9223" max="9223" width="14.33203125" style="61" customWidth="1"/>
    <col min="9224" max="9224" width="10.33203125" style="61" customWidth="1"/>
    <col min="9225" max="9225" width="8" style="61" customWidth="1"/>
    <col min="9226" max="9226" width="9.33203125" style="61" customWidth="1"/>
    <col min="9227" max="9227" width="7.44140625" style="61" customWidth="1"/>
    <col min="9228" max="9228" width="9" style="61" customWidth="1"/>
    <col min="9229" max="9229" width="7.33203125" style="61" customWidth="1"/>
    <col min="9230" max="9230" width="10" style="61" customWidth="1"/>
    <col min="9231" max="9231" width="10.109375" style="61" customWidth="1"/>
    <col min="9232" max="9232" width="10" style="61" customWidth="1"/>
    <col min="9233" max="9236" width="9.109375" style="61"/>
    <col min="9237" max="9237" width="10.44140625" style="61" customWidth="1"/>
    <col min="9238" max="9238" width="14.33203125" style="61" customWidth="1"/>
    <col min="9239" max="9471" width="9.109375" style="61"/>
    <col min="9472" max="9472" width="4.33203125" style="61" customWidth="1"/>
    <col min="9473" max="9473" width="26.33203125" style="61" customWidth="1"/>
    <col min="9474" max="9474" width="6" style="61" customWidth="1"/>
    <col min="9475" max="9475" width="11.44140625" style="61" customWidth="1"/>
    <col min="9476" max="9476" width="12.6640625" style="61" customWidth="1"/>
    <col min="9477" max="9477" width="7.109375" style="61" customWidth="1"/>
    <col min="9478" max="9478" width="9.33203125" style="61" customWidth="1"/>
    <col min="9479" max="9479" width="14.33203125" style="61" customWidth="1"/>
    <col min="9480" max="9480" width="10.33203125" style="61" customWidth="1"/>
    <col min="9481" max="9481" width="8" style="61" customWidth="1"/>
    <col min="9482" max="9482" width="9.33203125" style="61" customWidth="1"/>
    <col min="9483" max="9483" width="7.44140625" style="61" customWidth="1"/>
    <col min="9484" max="9484" width="9" style="61" customWidth="1"/>
    <col min="9485" max="9485" width="7.33203125" style="61" customWidth="1"/>
    <col min="9486" max="9486" width="10" style="61" customWidth="1"/>
    <col min="9487" max="9487" width="10.109375" style="61" customWidth="1"/>
    <col min="9488" max="9488" width="10" style="61" customWidth="1"/>
    <col min="9489" max="9492" width="9.109375" style="61"/>
    <col min="9493" max="9493" width="10.44140625" style="61" customWidth="1"/>
    <col min="9494" max="9494" width="14.33203125" style="61" customWidth="1"/>
    <col min="9495" max="9727" width="9.109375" style="61"/>
    <col min="9728" max="9728" width="4.33203125" style="61" customWidth="1"/>
    <col min="9729" max="9729" width="26.33203125" style="61" customWidth="1"/>
    <col min="9730" max="9730" width="6" style="61" customWidth="1"/>
    <col min="9731" max="9731" width="11.44140625" style="61" customWidth="1"/>
    <col min="9732" max="9732" width="12.6640625" style="61" customWidth="1"/>
    <col min="9733" max="9733" width="7.109375" style="61" customWidth="1"/>
    <col min="9734" max="9734" width="9.33203125" style="61" customWidth="1"/>
    <col min="9735" max="9735" width="14.33203125" style="61" customWidth="1"/>
    <col min="9736" max="9736" width="10.33203125" style="61" customWidth="1"/>
    <col min="9737" max="9737" width="8" style="61" customWidth="1"/>
    <col min="9738" max="9738" width="9.33203125" style="61" customWidth="1"/>
    <col min="9739" max="9739" width="7.44140625" style="61" customWidth="1"/>
    <col min="9740" max="9740" width="9" style="61" customWidth="1"/>
    <col min="9741" max="9741" width="7.33203125" style="61" customWidth="1"/>
    <col min="9742" max="9742" width="10" style="61" customWidth="1"/>
    <col min="9743" max="9743" width="10.109375" style="61" customWidth="1"/>
    <col min="9744" max="9744" width="10" style="61" customWidth="1"/>
    <col min="9745" max="9748" width="9.109375" style="61"/>
    <col min="9749" max="9749" width="10.44140625" style="61" customWidth="1"/>
    <col min="9750" max="9750" width="14.33203125" style="61" customWidth="1"/>
    <col min="9751" max="9983" width="9.109375" style="61"/>
    <col min="9984" max="9984" width="4.33203125" style="61" customWidth="1"/>
    <col min="9985" max="9985" width="26.33203125" style="61" customWidth="1"/>
    <col min="9986" max="9986" width="6" style="61" customWidth="1"/>
    <col min="9987" max="9987" width="11.44140625" style="61" customWidth="1"/>
    <col min="9988" max="9988" width="12.6640625" style="61" customWidth="1"/>
    <col min="9989" max="9989" width="7.109375" style="61" customWidth="1"/>
    <col min="9990" max="9990" width="9.33203125" style="61" customWidth="1"/>
    <col min="9991" max="9991" width="14.33203125" style="61" customWidth="1"/>
    <col min="9992" max="9992" width="10.33203125" style="61" customWidth="1"/>
    <col min="9993" max="9993" width="8" style="61" customWidth="1"/>
    <col min="9994" max="9994" width="9.33203125" style="61" customWidth="1"/>
    <col min="9995" max="9995" width="7.44140625" style="61" customWidth="1"/>
    <col min="9996" max="9996" width="9" style="61" customWidth="1"/>
    <col min="9997" max="9997" width="7.33203125" style="61" customWidth="1"/>
    <col min="9998" max="9998" width="10" style="61" customWidth="1"/>
    <col min="9999" max="9999" width="10.109375" style="61" customWidth="1"/>
    <col min="10000" max="10000" width="10" style="61" customWidth="1"/>
    <col min="10001" max="10004" width="9.109375" style="61"/>
    <col min="10005" max="10005" width="10.44140625" style="61" customWidth="1"/>
    <col min="10006" max="10006" width="14.33203125" style="61" customWidth="1"/>
    <col min="10007" max="10239" width="9.109375" style="61"/>
    <col min="10240" max="10240" width="4.33203125" style="61" customWidth="1"/>
    <col min="10241" max="10241" width="26.33203125" style="61" customWidth="1"/>
    <col min="10242" max="10242" width="6" style="61" customWidth="1"/>
    <col min="10243" max="10243" width="11.44140625" style="61" customWidth="1"/>
    <col min="10244" max="10244" width="12.6640625" style="61" customWidth="1"/>
    <col min="10245" max="10245" width="7.109375" style="61" customWidth="1"/>
    <col min="10246" max="10246" width="9.33203125" style="61" customWidth="1"/>
    <col min="10247" max="10247" width="14.33203125" style="61" customWidth="1"/>
    <col min="10248" max="10248" width="10.33203125" style="61" customWidth="1"/>
    <col min="10249" max="10249" width="8" style="61" customWidth="1"/>
    <col min="10250" max="10250" width="9.33203125" style="61" customWidth="1"/>
    <col min="10251" max="10251" width="7.44140625" style="61" customWidth="1"/>
    <col min="10252" max="10252" width="9" style="61" customWidth="1"/>
    <col min="10253" max="10253" width="7.33203125" style="61" customWidth="1"/>
    <col min="10254" max="10254" width="10" style="61" customWidth="1"/>
    <col min="10255" max="10255" width="10.109375" style="61" customWidth="1"/>
    <col min="10256" max="10256" width="10" style="61" customWidth="1"/>
    <col min="10257" max="10260" width="9.109375" style="61"/>
    <col min="10261" max="10261" width="10.44140625" style="61" customWidth="1"/>
    <col min="10262" max="10262" width="14.33203125" style="61" customWidth="1"/>
    <col min="10263" max="10495" width="9.109375" style="61"/>
    <col min="10496" max="10496" width="4.33203125" style="61" customWidth="1"/>
    <col min="10497" max="10497" width="26.33203125" style="61" customWidth="1"/>
    <col min="10498" max="10498" width="6" style="61" customWidth="1"/>
    <col min="10499" max="10499" width="11.44140625" style="61" customWidth="1"/>
    <col min="10500" max="10500" width="12.6640625" style="61" customWidth="1"/>
    <col min="10501" max="10501" width="7.109375" style="61" customWidth="1"/>
    <col min="10502" max="10502" width="9.33203125" style="61" customWidth="1"/>
    <col min="10503" max="10503" width="14.33203125" style="61" customWidth="1"/>
    <col min="10504" max="10504" width="10.33203125" style="61" customWidth="1"/>
    <col min="10505" max="10505" width="8" style="61" customWidth="1"/>
    <col min="10506" max="10506" width="9.33203125" style="61" customWidth="1"/>
    <col min="10507" max="10507" width="7.44140625" style="61" customWidth="1"/>
    <col min="10508" max="10508" width="9" style="61" customWidth="1"/>
    <col min="10509" max="10509" width="7.33203125" style="61" customWidth="1"/>
    <col min="10510" max="10510" width="10" style="61" customWidth="1"/>
    <col min="10511" max="10511" width="10.109375" style="61" customWidth="1"/>
    <col min="10512" max="10512" width="10" style="61" customWidth="1"/>
    <col min="10513" max="10516" width="9.109375" style="61"/>
    <col min="10517" max="10517" width="10.44140625" style="61" customWidth="1"/>
    <col min="10518" max="10518" width="14.33203125" style="61" customWidth="1"/>
    <col min="10519" max="10751" width="9.109375" style="61"/>
    <col min="10752" max="10752" width="4.33203125" style="61" customWidth="1"/>
    <col min="10753" max="10753" width="26.33203125" style="61" customWidth="1"/>
    <col min="10754" max="10754" width="6" style="61" customWidth="1"/>
    <col min="10755" max="10755" width="11.44140625" style="61" customWidth="1"/>
    <col min="10756" max="10756" width="12.6640625" style="61" customWidth="1"/>
    <col min="10757" max="10757" width="7.109375" style="61" customWidth="1"/>
    <col min="10758" max="10758" width="9.33203125" style="61" customWidth="1"/>
    <col min="10759" max="10759" width="14.33203125" style="61" customWidth="1"/>
    <col min="10760" max="10760" width="10.33203125" style="61" customWidth="1"/>
    <col min="10761" max="10761" width="8" style="61" customWidth="1"/>
    <col min="10762" max="10762" width="9.33203125" style="61" customWidth="1"/>
    <col min="10763" max="10763" width="7.44140625" style="61" customWidth="1"/>
    <col min="10764" max="10764" width="9" style="61" customWidth="1"/>
    <col min="10765" max="10765" width="7.33203125" style="61" customWidth="1"/>
    <col min="10766" max="10766" width="10" style="61" customWidth="1"/>
    <col min="10767" max="10767" width="10.109375" style="61" customWidth="1"/>
    <col min="10768" max="10768" width="10" style="61" customWidth="1"/>
    <col min="10769" max="10772" width="9.109375" style="61"/>
    <col min="10773" max="10773" width="10.44140625" style="61" customWidth="1"/>
    <col min="10774" max="10774" width="14.33203125" style="61" customWidth="1"/>
    <col min="10775" max="11007" width="9.109375" style="61"/>
    <col min="11008" max="11008" width="4.33203125" style="61" customWidth="1"/>
    <col min="11009" max="11009" width="26.33203125" style="61" customWidth="1"/>
    <col min="11010" max="11010" width="6" style="61" customWidth="1"/>
    <col min="11011" max="11011" width="11.44140625" style="61" customWidth="1"/>
    <col min="11012" max="11012" width="12.6640625" style="61" customWidth="1"/>
    <col min="11013" max="11013" width="7.109375" style="61" customWidth="1"/>
    <col min="11014" max="11014" width="9.33203125" style="61" customWidth="1"/>
    <col min="11015" max="11015" width="14.33203125" style="61" customWidth="1"/>
    <col min="11016" max="11016" width="10.33203125" style="61" customWidth="1"/>
    <col min="11017" max="11017" width="8" style="61" customWidth="1"/>
    <col min="11018" max="11018" width="9.33203125" style="61" customWidth="1"/>
    <col min="11019" max="11019" width="7.44140625" style="61" customWidth="1"/>
    <col min="11020" max="11020" width="9" style="61" customWidth="1"/>
    <col min="11021" max="11021" width="7.33203125" style="61" customWidth="1"/>
    <col min="11022" max="11022" width="10" style="61" customWidth="1"/>
    <col min="11023" max="11023" width="10.109375" style="61" customWidth="1"/>
    <col min="11024" max="11024" width="10" style="61" customWidth="1"/>
    <col min="11025" max="11028" width="9.109375" style="61"/>
    <col min="11029" max="11029" width="10.44140625" style="61" customWidth="1"/>
    <col min="11030" max="11030" width="14.33203125" style="61" customWidth="1"/>
    <col min="11031" max="11263" width="9.109375" style="61"/>
    <col min="11264" max="11264" width="4.33203125" style="61" customWidth="1"/>
    <col min="11265" max="11265" width="26.33203125" style="61" customWidth="1"/>
    <col min="11266" max="11266" width="6" style="61" customWidth="1"/>
    <col min="11267" max="11267" width="11.44140625" style="61" customWidth="1"/>
    <col min="11268" max="11268" width="12.6640625" style="61" customWidth="1"/>
    <col min="11269" max="11269" width="7.109375" style="61" customWidth="1"/>
    <col min="11270" max="11270" width="9.33203125" style="61" customWidth="1"/>
    <col min="11271" max="11271" width="14.33203125" style="61" customWidth="1"/>
    <col min="11272" max="11272" width="10.33203125" style="61" customWidth="1"/>
    <col min="11273" max="11273" width="8" style="61" customWidth="1"/>
    <col min="11274" max="11274" width="9.33203125" style="61" customWidth="1"/>
    <col min="11275" max="11275" width="7.44140625" style="61" customWidth="1"/>
    <col min="11276" max="11276" width="9" style="61" customWidth="1"/>
    <col min="11277" max="11277" width="7.33203125" style="61" customWidth="1"/>
    <col min="11278" max="11278" width="10" style="61" customWidth="1"/>
    <col min="11279" max="11279" width="10.109375" style="61" customWidth="1"/>
    <col min="11280" max="11280" width="10" style="61" customWidth="1"/>
    <col min="11281" max="11284" width="9.109375" style="61"/>
    <col min="11285" max="11285" width="10.44140625" style="61" customWidth="1"/>
    <col min="11286" max="11286" width="14.33203125" style="61" customWidth="1"/>
    <col min="11287" max="11519" width="9.109375" style="61"/>
    <col min="11520" max="11520" width="4.33203125" style="61" customWidth="1"/>
    <col min="11521" max="11521" width="26.33203125" style="61" customWidth="1"/>
    <col min="11522" max="11522" width="6" style="61" customWidth="1"/>
    <col min="11523" max="11523" width="11.44140625" style="61" customWidth="1"/>
    <col min="11524" max="11524" width="12.6640625" style="61" customWidth="1"/>
    <col min="11525" max="11525" width="7.109375" style="61" customWidth="1"/>
    <col min="11526" max="11526" width="9.33203125" style="61" customWidth="1"/>
    <col min="11527" max="11527" width="14.33203125" style="61" customWidth="1"/>
    <col min="11528" max="11528" width="10.33203125" style="61" customWidth="1"/>
    <col min="11529" max="11529" width="8" style="61" customWidth="1"/>
    <col min="11530" max="11530" width="9.33203125" style="61" customWidth="1"/>
    <col min="11531" max="11531" width="7.44140625" style="61" customWidth="1"/>
    <col min="11532" max="11532" width="9" style="61" customWidth="1"/>
    <col min="11533" max="11533" width="7.33203125" style="61" customWidth="1"/>
    <col min="11534" max="11534" width="10" style="61" customWidth="1"/>
    <col min="11535" max="11535" width="10.109375" style="61" customWidth="1"/>
    <col min="11536" max="11536" width="10" style="61" customWidth="1"/>
    <col min="11537" max="11540" width="9.109375" style="61"/>
    <col min="11541" max="11541" width="10.44140625" style="61" customWidth="1"/>
    <col min="11542" max="11542" width="14.33203125" style="61" customWidth="1"/>
    <col min="11543" max="11775" width="9.109375" style="61"/>
    <col min="11776" max="11776" width="4.33203125" style="61" customWidth="1"/>
    <col min="11777" max="11777" width="26.33203125" style="61" customWidth="1"/>
    <col min="11778" max="11778" width="6" style="61" customWidth="1"/>
    <col min="11779" max="11779" width="11.44140625" style="61" customWidth="1"/>
    <col min="11780" max="11780" width="12.6640625" style="61" customWidth="1"/>
    <col min="11781" max="11781" width="7.109375" style="61" customWidth="1"/>
    <col min="11782" max="11782" width="9.33203125" style="61" customWidth="1"/>
    <col min="11783" max="11783" width="14.33203125" style="61" customWidth="1"/>
    <col min="11784" max="11784" width="10.33203125" style="61" customWidth="1"/>
    <col min="11785" max="11785" width="8" style="61" customWidth="1"/>
    <col min="11786" max="11786" width="9.33203125" style="61" customWidth="1"/>
    <col min="11787" max="11787" width="7.44140625" style="61" customWidth="1"/>
    <col min="11788" max="11788" width="9" style="61" customWidth="1"/>
    <col min="11789" max="11789" width="7.33203125" style="61" customWidth="1"/>
    <col min="11790" max="11790" width="10" style="61" customWidth="1"/>
    <col min="11791" max="11791" width="10.109375" style="61" customWidth="1"/>
    <col min="11792" max="11792" width="10" style="61" customWidth="1"/>
    <col min="11793" max="11796" width="9.109375" style="61"/>
    <col min="11797" max="11797" width="10.44140625" style="61" customWidth="1"/>
    <col min="11798" max="11798" width="14.33203125" style="61" customWidth="1"/>
    <col min="11799" max="12031" width="9.109375" style="61"/>
    <col min="12032" max="12032" width="4.33203125" style="61" customWidth="1"/>
    <col min="12033" max="12033" width="26.33203125" style="61" customWidth="1"/>
    <col min="12034" max="12034" width="6" style="61" customWidth="1"/>
    <col min="12035" max="12035" width="11.44140625" style="61" customWidth="1"/>
    <col min="12036" max="12036" width="12.6640625" style="61" customWidth="1"/>
    <col min="12037" max="12037" width="7.109375" style="61" customWidth="1"/>
    <col min="12038" max="12038" width="9.33203125" style="61" customWidth="1"/>
    <col min="12039" max="12039" width="14.33203125" style="61" customWidth="1"/>
    <col min="12040" max="12040" width="10.33203125" style="61" customWidth="1"/>
    <col min="12041" max="12041" width="8" style="61" customWidth="1"/>
    <col min="12042" max="12042" width="9.33203125" style="61" customWidth="1"/>
    <col min="12043" max="12043" width="7.44140625" style="61" customWidth="1"/>
    <col min="12044" max="12044" width="9" style="61" customWidth="1"/>
    <col min="12045" max="12045" width="7.33203125" style="61" customWidth="1"/>
    <col min="12046" max="12046" width="10" style="61" customWidth="1"/>
    <col min="12047" max="12047" width="10.109375" style="61" customWidth="1"/>
    <col min="12048" max="12048" width="10" style="61" customWidth="1"/>
    <col min="12049" max="12052" width="9.109375" style="61"/>
    <col min="12053" max="12053" width="10.44140625" style="61" customWidth="1"/>
    <col min="12054" max="12054" width="14.33203125" style="61" customWidth="1"/>
    <col min="12055" max="12287" width="9.109375" style="61"/>
    <col min="12288" max="12288" width="4.33203125" style="61" customWidth="1"/>
    <col min="12289" max="12289" width="26.33203125" style="61" customWidth="1"/>
    <col min="12290" max="12290" width="6" style="61" customWidth="1"/>
    <col min="12291" max="12291" width="11.44140625" style="61" customWidth="1"/>
    <col min="12292" max="12292" width="12.6640625" style="61" customWidth="1"/>
    <col min="12293" max="12293" width="7.109375" style="61" customWidth="1"/>
    <col min="12294" max="12294" width="9.33203125" style="61" customWidth="1"/>
    <col min="12295" max="12295" width="14.33203125" style="61" customWidth="1"/>
    <col min="12296" max="12296" width="10.33203125" style="61" customWidth="1"/>
    <col min="12297" max="12297" width="8" style="61" customWidth="1"/>
    <col min="12298" max="12298" width="9.33203125" style="61" customWidth="1"/>
    <col min="12299" max="12299" width="7.44140625" style="61" customWidth="1"/>
    <col min="12300" max="12300" width="9" style="61" customWidth="1"/>
    <col min="12301" max="12301" width="7.33203125" style="61" customWidth="1"/>
    <col min="12302" max="12302" width="10" style="61" customWidth="1"/>
    <col min="12303" max="12303" width="10.109375" style="61" customWidth="1"/>
    <col min="12304" max="12304" width="10" style="61" customWidth="1"/>
    <col min="12305" max="12308" width="9.109375" style="61"/>
    <col min="12309" max="12309" width="10.44140625" style="61" customWidth="1"/>
    <col min="12310" max="12310" width="14.33203125" style="61" customWidth="1"/>
    <col min="12311" max="12543" width="9.109375" style="61"/>
    <col min="12544" max="12544" width="4.33203125" style="61" customWidth="1"/>
    <col min="12545" max="12545" width="26.33203125" style="61" customWidth="1"/>
    <col min="12546" max="12546" width="6" style="61" customWidth="1"/>
    <col min="12547" max="12547" width="11.44140625" style="61" customWidth="1"/>
    <col min="12548" max="12548" width="12.6640625" style="61" customWidth="1"/>
    <col min="12549" max="12549" width="7.109375" style="61" customWidth="1"/>
    <col min="12550" max="12550" width="9.33203125" style="61" customWidth="1"/>
    <col min="12551" max="12551" width="14.33203125" style="61" customWidth="1"/>
    <col min="12552" max="12552" width="10.33203125" style="61" customWidth="1"/>
    <col min="12553" max="12553" width="8" style="61" customWidth="1"/>
    <col min="12554" max="12554" width="9.33203125" style="61" customWidth="1"/>
    <col min="12555" max="12555" width="7.44140625" style="61" customWidth="1"/>
    <col min="12556" max="12556" width="9" style="61" customWidth="1"/>
    <col min="12557" max="12557" width="7.33203125" style="61" customWidth="1"/>
    <col min="12558" max="12558" width="10" style="61" customWidth="1"/>
    <col min="12559" max="12559" width="10.109375" style="61" customWidth="1"/>
    <col min="12560" max="12560" width="10" style="61" customWidth="1"/>
    <col min="12561" max="12564" width="9.109375" style="61"/>
    <col min="12565" max="12565" width="10.44140625" style="61" customWidth="1"/>
    <col min="12566" max="12566" width="14.33203125" style="61" customWidth="1"/>
    <col min="12567" max="12799" width="9.109375" style="61"/>
    <col min="12800" max="12800" width="4.33203125" style="61" customWidth="1"/>
    <col min="12801" max="12801" width="26.33203125" style="61" customWidth="1"/>
    <col min="12802" max="12802" width="6" style="61" customWidth="1"/>
    <col min="12803" max="12803" width="11.44140625" style="61" customWidth="1"/>
    <col min="12804" max="12804" width="12.6640625" style="61" customWidth="1"/>
    <col min="12805" max="12805" width="7.109375" style="61" customWidth="1"/>
    <col min="12806" max="12806" width="9.33203125" style="61" customWidth="1"/>
    <col min="12807" max="12807" width="14.33203125" style="61" customWidth="1"/>
    <col min="12808" max="12808" width="10.33203125" style="61" customWidth="1"/>
    <col min="12809" max="12809" width="8" style="61" customWidth="1"/>
    <col min="12810" max="12810" width="9.33203125" style="61" customWidth="1"/>
    <col min="12811" max="12811" width="7.44140625" style="61" customWidth="1"/>
    <col min="12812" max="12812" width="9" style="61" customWidth="1"/>
    <col min="12813" max="12813" width="7.33203125" style="61" customWidth="1"/>
    <col min="12814" max="12814" width="10" style="61" customWidth="1"/>
    <col min="12815" max="12815" width="10.109375" style="61" customWidth="1"/>
    <col min="12816" max="12816" width="10" style="61" customWidth="1"/>
    <col min="12817" max="12820" width="9.109375" style="61"/>
    <col min="12821" max="12821" width="10.44140625" style="61" customWidth="1"/>
    <col min="12822" max="12822" width="14.33203125" style="61" customWidth="1"/>
    <col min="12823" max="13055" width="9.109375" style="61"/>
    <col min="13056" max="13056" width="4.33203125" style="61" customWidth="1"/>
    <col min="13057" max="13057" width="26.33203125" style="61" customWidth="1"/>
    <col min="13058" max="13058" width="6" style="61" customWidth="1"/>
    <col min="13059" max="13059" width="11.44140625" style="61" customWidth="1"/>
    <col min="13060" max="13060" width="12.6640625" style="61" customWidth="1"/>
    <col min="13061" max="13061" width="7.109375" style="61" customWidth="1"/>
    <col min="13062" max="13062" width="9.33203125" style="61" customWidth="1"/>
    <col min="13063" max="13063" width="14.33203125" style="61" customWidth="1"/>
    <col min="13064" max="13064" width="10.33203125" style="61" customWidth="1"/>
    <col min="13065" max="13065" width="8" style="61" customWidth="1"/>
    <col min="13066" max="13066" width="9.33203125" style="61" customWidth="1"/>
    <col min="13067" max="13067" width="7.44140625" style="61" customWidth="1"/>
    <col min="13068" max="13068" width="9" style="61" customWidth="1"/>
    <col min="13069" max="13069" width="7.33203125" style="61" customWidth="1"/>
    <col min="13070" max="13070" width="10" style="61" customWidth="1"/>
    <col min="13071" max="13071" width="10.109375" style="61" customWidth="1"/>
    <col min="13072" max="13072" width="10" style="61" customWidth="1"/>
    <col min="13073" max="13076" width="9.109375" style="61"/>
    <col min="13077" max="13077" width="10.44140625" style="61" customWidth="1"/>
    <col min="13078" max="13078" width="14.33203125" style="61" customWidth="1"/>
    <col min="13079" max="13311" width="9.109375" style="61"/>
    <col min="13312" max="13312" width="4.33203125" style="61" customWidth="1"/>
    <col min="13313" max="13313" width="26.33203125" style="61" customWidth="1"/>
    <col min="13314" max="13314" width="6" style="61" customWidth="1"/>
    <col min="13315" max="13315" width="11.44140625" style="61" customWidth="1"/>
    <col min="13316" max="13316" width="12.6640625" style="61" customWidth="1"/>
    <col min="13317" max="13317" width="7.109375" style="61" customWidth="1"/>
    <col min="13318" max="13318" width="9.33203125" style="61" customWidth="1"/>
    <col min="13319" max="13319" width="14.33203125" style="61" customWidth="1"/>
    <col min="13320" max="13320" width="10.33203125" style="61" customWidth="1"/>
    <col min="13321" max="13321" width="8" style="61" customWidth="1"/>
    <col min="13322" max="13322" width="9.33203125" style="61" customWidth="1"/>
    <col min="13323" max="13323" width="7.44140625" style="61" customWidth="1"/>
    <col min="13324" max="13324" width="9" style="61" customWidth="1"/>
    <col min="13325" max="13325" width="7.33203125" style="61" customWidth="1"/>
    <col min="13326" max="13326" width="10" style="61" customWidth="1"/>
    <col min="13327" max="13327" width="10.109375" style="61" customWidth="1"/>
    <col min="13328" max="13328" width="10" style="61" customWidth="1"/>
    <col min="13329" max="13332" width="9.109375" style="61"/>
    <col min="13333" max="13333" width="10.44140625" style="61" customWidth="1"/>
    <col min="13334" max="13334" width="14.33203125" style="61" customWidth="1"/>
    <col min="13335" max="13567" width="9.109375" style="61"/>
    <col min="13568" max="13568" width="4.33203125" style="61" customWidth="1"/>
    <col min="13569" max="13569" width="26.33203125" style="61" customWidth="1"/>
    <col min="13570" max="13570" width="6" style="61" customWidth="1"/>
    <col min="13571" max="13571" width="11.44140625" style="61" customWidth="1"/>
    <col min="13572" max="13572" width="12.6640625" style="61" customWidth="1"/>
    <col min="13573" max="13573" width="7.109375" style="61" customWidth="1"/>
    <col min="13574" max="13574" width="9.33203125" style="61" customWidth="1"/>
    <col min="13575" max="13575" width="14.33203125" style="61" customWidth="1"/>
    <col min="13576" max="13576" width="10.33203125" style="61" customWidth="1"/>
    <col min="13577" max="13577" width="8" style="61" customWidth="1"/>
    <col min="13578" max="13578" width="9.33203125" style="61" customWidth="1"/>
    <col min="13579" max="13579" width="7.44140625" style="61" customWidth="1"/>
    <col min="13580" max="13580" width="9" style="61" customWidth="1"/>
    <col min="13581" max="13581" width="7.33203125" style="61" customWidth="1"/>
    <col min="13582" max="13582" width="10" style="61" customWidth="1"/>
    <col min="13583" max="13583" width="10.109375" style="61" customWidth="1"/>
    <col min="13584" max="13584" width="10" style="61" customWidth="1"/>
    <col min="13585" max="13588" width="9.109375" style="61"/>
    <col min="13589" max="13589" width="10.44140625" style="61" customWidth="1"/>
    <col min="13590" max="13590" width="14.33203125" style="61" customWidth="1"/>
    <col min="13591" max="13823" width="9.109375" style="61"/>
    <col min="13824" max="13824" width="4.33203125" style="61" customWidth="1"/>
    <col min="13825" max="13825" width="26.33203125" style="61" customWidth="1"/>
    <col min="13826" max="13826" width="6" style="61" customWidth="1"/>
    <col min="13827" max="13827" width="11.44140625" style="61" customWidth="1"/>
    <col min="13828" max="13828" width="12.6640625" style="61" customWidth="1"/>
    <col min="13829" max="13829" width="7.109375" style="61" customWidth="1"/>
    <col min="13830" max="13830" width="9.33203125" style="61" customWidth="1"/>
    <col min="13831" max="13831" width="14.33203125" style="61" customWidth="1"/>
    <col min="13832" max="13832" width="10.33203125" style="61" customWidth="1"/>
    <col min="13833" max="13833" width="8" style="61" customWidth="1"/>
    <col min="13834" max="13834" width="9.33203125" style="61" customWidth="1"/>
    <col min="13835" max="13835" width="7.44140625" style="61" customWidth="1"/>
    <col min="13836" max="13836" width="9" style="61" customWidth="1"/>
    <col min="13837" max="13837" width="7.33203125" style="61" customWidth="1"/>
    <col min="13838" max="13838" width="10" style="61" customWidth="1"/>
    <col min="13839" max="13839" width="10.109375" style="61" customWidth="1"/>
    <col min="13840" max="13840" width="10" style="61" customWidth="1"/>
    <col min="13841" max="13844" width="9.109375" style="61"/>
    <col min="13845" max="13845" width="10.44140625" style="61" customWidth="1"/>
    <col min="13846" max="13846" width="14.33203125" style="61" customWidth="1"/>
    <col min="13847" max="14079" width="9.109375" style="61"/>
    <col min="14080" max="14080" width="4.33203125" style="61" customWidth="1"/>
    <col min="14081" max="14081" width="26.33203125" style="61" customWidth="1"/>
    <col min="14082" max="14082" width="6" style="61" customWidth="1"/>
    <col min="14083" max="14083" width="11.44140625" style="61" customWidth="1"/>
    <col min="14084" max="14084" width="12.6640625" style="61" customWidth="1"/>
    <col min="14085" max="14085" width="7.109375" style="61" customWidth="1"/>
    <col min="14086" max="14086" width="9.33203125" style="61" customWidth="1"/>
    <col min="14087" max="14087" width="14.33203125" style="61" customWidth="1"/>
    <col min="14088" max="14088" width="10.33203125" style="61" customWidth="1"/>
    <col min="14089" max="14089" width="8" style="61" customWidth="1"/>
    <col min="14090" max="14090" width="9.33203125" style="61" customWidth="1"/>
    <col min="14091" max="14091" width="7.44140625" style="61" customWidth="1"/>
    <col min="14092" max="14092" width="9" style="61" customWidth="1"/>
    <col min="14093" max="14093" width="7.33203125" style="61" customWidth="1"/>
    <col min="14094" max="14094" width="10" style="61" customWidth="1"/>
    <col min="14095" max="14095" width="10.109375" style="61" customWidth="1"/>
    <col min="14096" max="14096" width="10" style="61" customWidth="1"/>
    <col min="14097" max="14100" width="9.109375" style="61"/>
    <col min="14101" max="14101" width="10.44140625" style="61" customWidth="1"/>
    <col min="14102" max="14102" width="14.33203125" style="61" customWidth="1"/>
    <col min="14103" max="14335" width="9.109375" style="61"/>
    <col min="14336" max="14336" width="4.33203125" style="61" customWidth="1"/>
    <col min="14337" max="14337" width="26.33203125" style="61" customWidth="1"/>
    <col min="14338" max="14338" width="6" style="61" customWidth="1"/>
    <col min="14339" max="14339" width="11.44140625" style="61" customWidth="1"/>
    <col min="14340" max="14340" width="12.6640625" style="61" customWidth="1"/>
    <col min="14341" max="14341" width="7.109375" style="61" customWidth="1"/>
    <col min="14342" max="14342" width="9.33203125" style="61" customWidth="1"/>
    <col min="14343" max="14343" width="14.33203125" style="61" customWidth="1"/>
    <col min="14344" max="14344" width="10.33203125" style="61" customWidth="1"/>
    <col min="14345" max="14345" width="8" style="61" customWidth="1"/>
    <col min="14346" max="14346" width="9.33203125" style="61" customWidth="1"/>
    <col min="14347" max="14347" width="7.44140625" style="61" customWidth="1"/>
    <col min="14348" max="14348" width="9" style="61" customWidth="1"/>
    <col min="14349" max="14349" width="7.33203125" style="61" customWidth="1"/>
    <col min="14350" max="14350" width="10" style="61" customWidth="1"/>
    <col min="14351" max="14351" width="10.109375" style="61" customWidth="1"/>
    <col min="14352" max="14352" width="10" style="61" customWidth="1"/>
    <col min="14353" max="14356" width="9.109375" style="61"/>
    <col min="14357" max="14357" width="10.44140625" style="61" customWidth="1"/>
    <col min="14358" max="14358" width="14.33203125" style="61" customWidth="1"/>
    <col min="14359" max="14591" width="9.109375" style="61"/>
    <col min="14592" max="14592" width="4.33203125" style="61" customWidth="1"/>
    <col min="14593" max="14593" width="26.33203125" style="61" customWidth="1"/>
    <col min="14594" max="14594" width="6" style="61" customWidth="1"/>
    <col min="14595" max="14595" width="11.44140625" style="61" customWidth="1"/>
    <col min="14596" max="14596" width="12.6640625" style="61" customWidth="1"/>
    <col min="14597" max="14597" width="7.109375" style="61" customWidth="1"/>
    <col min="14598" max="14598" width="9.33203125" style="61" customWidth="1"/>
    <col min="14599" max="14599" width="14.33203125" style="61" customWidth="1"/>
    <col min="14600" max="14600" width="10.33203125" style="61" customWidth="1"/>
    <col min="14601" max="14601" width="8" style="61" customWidth="1"/>
    <col min="14602" max="14602" width="9.33203125" style="61" customWidth="1"/>
    <col min="14603" max="14603" width="7.44140625" style="61" customWidth="1"/>
    <col min="14604" max="14604" width="9" style="61" customWidth="1"/>
    <col min="14605" max="14605" width="7.33203125" style="61" customWidth="1"/>
    <col min="14606" max="14606" width="10" style="61" customWidth="1"/>
    <col min="14607" max="14607" width="10.109375" style="61" customWidth="1"/>
    <col min="14608" max="14608" width="10" style="61" customWidth="1"/>
    <col min="14609" max="14612" width="9.109375" style="61"/>
    <col min="14613" max="14613" width="10.44140625" style="61" customWidth="1"/>
    <col min="14614" max="14614" width="14.33203125" style="61" customWidth="1"/>
    <col min="14615" max="14847" width="9.109375" style="61"/>
    <col min="14848" max="14848" width="4.33203125" style="61" customWidth="1"/>
    <col min="14849" max="14849" width="26.33203125" style="61" customWidth="1"/>
    <col min="14850" max="14850" width="6" style="61" customWidth="1"/>
    <col min="14851" max="14851" width="11.44140625" style="61" customWidth="1"/>
    <col min="14852" max="14852" width="12.6640625" style="61" customWidth="1"/>
    <col min="14853" max="14853" width="7.109375" style="61" customWidth="1"/>
    <col min="14854" max="14854" width="9.33203125" style="61" customWidth="1"/>
    <col min="14855" max="14855" width="14.33203125" style="61" customWidth="1"/>
    <col min="14856" max="14856" width="10.33203125" style="61" customWidth="1"/>
    <col min="14857" max="14857" width="8" style="61" customWidth="1"/>
    <col min="14858" max="14858" width="9.33203125" style="61" customWidth="1"/>
    <col min="14859" max="14859" width="7.44140625" style="61" customWidth="1"/>
    <col min="14860" max="14860" width="9" style="61" customWidth="1"/>
    <col min="14861" max="14861" width="7.33203125" style="61" customWidth="1"/>
    <col min="14862" max="14862" width="10" style="61" customWidth="1"/>
    <col min="14863" max="14863" width="10.109375" style="61" customWidth="1"/>
    <col min="14864" max="14864" width="10" style="61" customWidth="1"/>
    <col min="14865" max="14868" width="9.109375" style="61"/>
    <col min="14869" max="14869" width="10.44140625" style="61" customWidth="1"/>
    <col min="14870" max="14870" width="14.33203125" style="61" customWidth="1"/>
    <col min="14871" max="15103" width="9.109375" style="61"/>
    <col min="15104" max="15104" width="4.33203125" style="61" customWidth="1"/>
    <col min="15105" max="15105" width="26.33203125" style="61" customWidth="1"/>
    <col min="15106" max="15106" width="6" style="61" customWidth="1"/>
    <col min="15107" max="15107" width="11.44140625" style="61" customWidth="1"/>
    <col min="15108" max="15108" width="12.6640625" style="61" customWidth="1"/>
    <col min="15109" max="15109" width="7.109375" style="61" customWidth="1"/>
    <col min="15110" max="15110" width="9.33203125" style="61" customWidth="1"/>
    <col min="15111" max="15111" width="14.33203125" style="61" customWidth="1"/>
    <col min="15112" max="15112" width="10.33203125" style="61" customWidth="1"/>
    <col min="15113" max="15113" width="8" style="61" customWidth="1"/>
    <col min="15114" max="15114" width="9.33203125" style="61" customWidth="1"/>
    <col min="15115" max="15115" width="7.44140625" style="61" customWidth="1"/>
    <col min="15116" max="15116" width="9" style="61" customWidth="1"/>
    <col min="15117" max="15117" width="7.33203125" style="61" customWidth="1"/>
    <col min="15118" max="15118" width="10" style="61" customWidth="1"/>
    <col min="15119" max="15119" width="10.109375" style="61" customWidth="1"/>
    <col min="15120" max="15120" width="10" style="61" customWidth="1"/>
    <col min="15121" max="15124" width="9.109375" style="61"/>
    <col min="15125" max="15125" width="10.44140625" style="61" customWidth="1"/>
    <col min="15126" max="15126" width="14.33203125" style="61" customWidth="1"/>
    <col min="15127" max="15359" width="9.109375" style="61"/>
    <col min="15360" max="15360" width="4.33203125" style="61" customWidth="1"/>
    <col min="15361" max="15361" width="26.33203125" style="61" customWidth="1"/>
    <col min="15362" max="15362" width="6" style="61" customWidth="1"/>
    <col min="15363" max="15363" width="11.44140625" style="61" customWidth="1"/>
    <col min="15364" max="15364" width="12.6640625" style="61" customWidth="1"/>
    <col min="15365" max="15365" width="7.109375" style="61" customWidth="1"/>
    <col min="15366" max="15366" width="9.33203125" style="61" customWidth="1"/>
    <col min="15367" max="15367" width="14.33203125" style="61" customWidth="1"/>
    <col min="15368" max="15368" width="10.33203125" style="61" customWidth="1"/>
    <col min="15369" max="15369" width="8" style="61" customWidth="1"/>
    <col min="15370" max="15370" width="9.33203125" style="61" customWidth="1"/>
    <col min="15371" max="15371" width="7.44140625" style="61" customWidth="1"/>
    <col min="15372" max="15372" width="9" style="61" customWidth="1"/>
    <col min="15373" max="15373" width="7.33203125" style="61" customWidth="1"/>
    <col min="15374" max="15374" width="10" style="61" customWidth="1"/>
    <col min="15375" max="15375" width="10.109375" style="61" customWidth="1"/>
    <col min="15376" max="15376" width="10" style="61" customWidth="1"/>
    <col min="15377" max="15380" width="9.109375" style="61"/>
    <col min="15381" max="15381" width="10.44140625" style="61" customWidth="1"/>
    <col min="15382" max="15382" width="14.33203125" style="61" customWidth="1"/>
    <col min="15383" max="15615" width="9.109375" style="61"/>
    <col min="15616" max="15616" width="4.33203125" style="61" customWidth="1"/>
    <col min="15617" max="15617" width="26.33203125" style="61" customWidth="1"/>
    <col min="15618" max="15618" width="6" style="61" customWidth="1"/>
    <col min="15619" max="15619" width="11.44140625" style="61" customWidth="1"/>
    <col min="15620" max="15620" width="12.6640625" style="61" customWidth="1"/>
    <col min="15621" max="15621" width="7.109375" style="61" customWidth="1"/>
    <col min="15622" max="15622" width="9.33203125" style="61" customWidth="1"/>
    <col min="15623" max="15623" width="14.33203125" style="61" customWidth="1"/>
    <col min="15624" max="15624" width="10.33203125" style="61" customWidth="1"/>
    <col min="15625" max="15625" width="8" style="61" customWidth="1"/>
    <col min="15626" max="15626" width="9.33203125" style="61" customWidth="1"/>
    <col min="15627" max="15627" width="7.44140625" style="61" customWidth="1"/>
    <col min="15628" max="15628" width="9" style="61" customWidth="1"/>
    <col min="15629" max="15629" width="7.33203125" style="61" customWidth="1"/>
    <col min="15630" max="15630" width="10" style="61" customWidth="1"/>
    <col min="15631" max="15631" width="10.109375" style="61" customWidth="1"/>
    <col min="15632" max="15632" width="10" style="61" customWidth="1"/>
    <col min="15633" max="15636" width="9.109375" style="61"/>
    <col min="15637" max="15637" width="10.44140625" style="61" customWidth="1"/>
    <col min="15638" max="15638" width="14.33203125" style="61" customWidth="1"/>
    <col min="15639" max="15871" width="9.109375" style="61"/>
    <col min="15872" max="15872" width="4.33203125" style="61" customWidth="1"/>
    <col min="15873" max="15873" width="26.33203125" style="61" customWidth="1"/>
    <col min="15874" max="15874" width="6" style="61" customWidth="1"/>
    <col min="15875" max="15875" width="11.44140625" style="61" customWidth="1"/>
    <col min="15876" max="15876" width="12.6640625" style="61" customWidth="1"/>
    <col min="15877" max="15877" width="7.109375" style="61" customWidth="1"/>
    <col min="15878" max="15878" width="9.33203125" style="61" customWidth="1"/>
    <col min="15879" max="15879" width="14.33203125" style="61" customWidth="1"/>
    <col min="15880" max="15880" width="10.33203125" style="61" customWidth="1"/>
    <col min="15881" max="15881" width="8" style="61" customWidth="1"/>
    <col min="15882" max="15882" width="9.33203125" style="61" customWidth="1"/>
    <col min="15883" max="15883" width="7.44140625" style="61" customWidth="1"/>
    <col min="15884" max="15884" width="9" style="61" customWidth="1"/>
    <col min="15885" max="15885" width="7.33203125" style="61" customWidth="1"/>
    <col min="15886" max="15886" width="10" style="61" customWidth="1"/>
    <col min="15887" max="15887" width="10.109375" style="61" customWidth="1"/>
    <col min="15888" max="15888" width="10" style="61" customWidth="1"/>
    <col min="15889" max="15892" width="9.109375" style="61"/>
    <col min="15893" max="15893" width="10.44140625" style="61" customWidth="1"/>
    <col min="15894" max="15894" width="14.33203125" style="61" customWidth="1"/>
    <col min="15895" max="16127" width="9.109375" style="61"/>
    <col min="16128" max="16128" width="4.33203125" style="61" customWidth="1"/>
    <col min="16129" max="16129" width="26.33203125" style="61" customWidth="1"/>
    <col min="16130" max="16130" width="6" style="61" customWidth="1"/>
    <col min="16131" max="16131" width="11.44140625" style="61" customWidth="1"/>
    <col min="16132" max="16132" width="12.6640625" style="61" customWidth="1"/>
    <col min="16133" max="16133" width="7.109375" style="61" customWidth="1"/>
    <col min="16134" max="16134" width="9.33203125" style="61" customWidth="1"/>
    <col min="16135" max="16135" width="14.33203125" style="61" customWidth="1"/>
    <col min="16136" max="16136" width="10.33203125" style="61" customWidth="1"/>
    <col min="16137" max="16137" width="8" style="61" customWidth="1"/>
    <col min="16138" max="16138" width="9.33203125" style="61" customWidth="1"/>
    <col min="16139" max="16139" width="7.44140625" style="61" customWidth="1"/>
    <col min="16140" max="16140" width="9" style="61" customWidth="1"/>
    <col min="16141" max="16141" width="7.33203125" style="61" customWidth="1"/>
    <col min="16142" max="16142" width="10" style="61" customWidth="1"/>
    <col min="16143" max="16143" width="10.109375" style="61" customWidth="1"/>
    <col min="16144" max="16144" width="10" style="61" customWidth="1"/>
    <col min="16145" max="16148" width="9.109375" style="61"/>
    <col min="16149" max="16149" width="10.44140625" style="61" customWidth="1"/>
    <col min="16150" max="16150" width="14.33203125" style="61" customWidth="1"/>
    <col min="16151" max="16384" width="9.109375" style="61"/>
  </cols>
  <sheetData>
    <row r="1" spans="1:26" s="81" customFormat="1" ht="27" customHeight="1">
      <c r="A1" s="391" t="s">
        <v>393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107"/>
      <c r="P1" s="107"/>
      <c r="Q1" s="107"/>
      <c r="R1" s="107"/>
      <c r="T1" s="82"/>
      <c r="U1" s="83"/>
      <c r="V1" s="83"/>
    </row>
    <row r="2" spans="1:26" s="84" customFormat="1">
      <c r="A2" s="403"/>
      <c r="B2" s="373" t="s">
        <v>129</v>
      </c>
      <c r="C2" s="384" t="s">
        <v>287</v>
      </c>
      <c r="D2" s="385"/>
      <c r="E2" s="388" t="s">
        <v>288</v>
      </c>
      <c r="F2" s="389"/>
      <c r="G2" s="389"/>
      <c r="H2" s="389"/>
      <c r="I2" s="389"/>
      <c r="J2" s="389"/>
      <c r="K2" s="389"/>
      <c r="L2" s="389"/>
      <c r="M2" s="389"/>
      <c r="N2" s="390"/>
      <c r="O2" s="395" t="s">
        <v>289</v>
      </c>
      <c r="P2" s="396"/>
      <c r="Q2" s="384" t="s">
        <v>358</v>
      </c>
      <c r="R2" s="385"/>
      <c r="T2" s="85"/>
      <c r="U2" s="85"/>
      <c r="V2" s="85"/>
    </row>
    <row r="3" spans="1:26" s="84" customFormat="1" ht="25.5" customHeight="1">
      <c r="A3" s="404"/>
      <c r="B3" s="374"/>
      <c r="C3" s="386"/>
      <c r="D3" s="387"/>
      <c r="E3" s="388" t="s">
        <v>73</v>
      </c>
      <c r="F3" s="389"/>
      <c r="G3" s="389"/>
      <c r="H3" s="390"/>
      <c r="I3" s="388" t="s">
        <v>290</v>
      </c>
      <c r="J3" s="390"/>
      <c r="K3" s="388" t="s">
        <v>145</v>
      </c>
      <c r="L3" s="390"/>
      <c r="M3" s="388" t="s">
        <v>291</v>
      </c>
      <c r="N3" s="390"/>
      <c r="O3" s="397"/>
      <c r="P3" s="398"/>
      <c r="Q3" s="386"/>
      <c r="R3" s="387"/>
      <c r="T3" s="85"/>
      <c r="U3" s="85"/>
      <c r="V3" s="85"/>
    </row>
    <row r="4" spans="1:26" s="84" customFormat="1" ht="67.2" customHeight="1">
      <c r="A4" s="404"/>
      <c r="B4" s="374"/>
      <c r="C4" s="392" t="s">
        <v>341</v>
      </c>
      <c r="D4" s="392" t="s">
        <v>342</v>
      </c>
      <c r="E4" s="392" t="s">
        <v>17</v>
      </c>
      <c r="F4" s="392" t="s">
        <v>292</v>
      </c>
      <c r="G4" s="388" t="s">
        <v>293</v>
      </c>
      <c r="H4" s="390"/>
      <c r="I4" s="392" t="s">
        <v>17</v>
      </c>
      <c r="J4" s="392" t="s">
        <v>292</v>
      </c>
      <c r="K4" s="392" t="s">
        <v>17</v>
      </c>
      <c r="L4" s="392" t="s">
        <v>292</v>
      </c>
      <c r="M4" s="392" t="s">
        <v>17</v>
      </c>
      <c r="N4" s="392" t="s">
        <v>292</v>
      </c>
      <c r="O4" s="392" t="s">
        <v>17</v>
      </c>
      <c r="P4" s="392" t="s">
        <v>292</v>
      </c>
      <c r="Q4" s="392" t="s">
        <v>17</v>
      </c>
      <c r="R4" s="392" t="s">
        <v>292</v>
      </c>
      <c r="X4" s="85"/>
      <c r="Y4" s="85"/>
      <c r="Z4" s="85"/>
    </row>
    <row r="5" spans="1:26" s="84" customFormat="1" ht="27.6">
      <c r="A5" s="405"/>
      <c r="B5" s="375"/>
      <c r="C5" s="393"/>
      <c r="D5" s="393" t="s">
        <v>294</v>
      </c>
      <c r="E5" s="393"/>
      <c r="F5" s="393" t="s">
        <v>294</v>
      </c>
      <c r="G5" s="86" t="s">
        <v>17</v>
      </c>
      <c r="H5" s="87" t="s">
        <v>292</v>
      </c>
      <c r="I5" s="393"/>
      <c r="J5" s="393" t="s">
        <v>294</v>
      </c>
      <c r="K5" s="393"/>
      <c r="L5" s="393" t="s">
        <v>294</v>
      </c>
      <c r="M5" s="393"/>
      <c r="N5" s="393" t="s">
        <v>294</v>
      </c>
      <c r="O5" s="393"/>
      <c r="P5" s="393" t="s">
        <v>294</v>
      </c>
      <c r="Q5" s="393"/>
      <c r="R5" s="393" t="s">
        <v>294</v>
      </c>
      <c r="X5" s="85"/>
      <c r="Y5" s="85"/>
      <c r="Z5" s="85"/>
    </row>
    <row r="6" spans="1:26" s="84" customFormat="1">
      <c r="A6" s="88" t="s">
        <v>0</v>
      </c>
      <c r="B6" s="88" t="s">
        <v>11</v>
      </c>
      <c r="C6" s="89">
        <v>1</v>
      </c>
      <c r="D6" s="88">
        <v>2</v>
      </c>
      <c r="E6" s="89">
        <v>3</v>
      </c>
      <c r="F6" s="89">
        <v>4</v>
      </c>
      <c r="G6" s="88">
        <v>5</v>
      </c>
      <c r="H6" s="89">
        <v>6</v>
      </c>
      <c r="I6" s="89">
        <v>7</v>
      </c>
      <c r="J6" s="88">
        <v>8</v>
      </c>
      <c r="K6" s="89">
        <v>9</v>
      </c>
      <c r="L6" s="88">
        <v>10</v>
      </c>
      <c r="M6" s="88">
        <v>11</v>
      </c>
      <c r="N6" s="88">
        <v>12</v>
      </c>
      <c r="O6" s="88">
        <v>13</v>
      </c>
      <c r="P6" s="88">
        <v>14</v>
      </c>
      <c r="Q6" s="88">
        <v>15</v>
      </c>
      <c r="R6" s="88">
        <v>16</v>
      </c>
    </row>
    <row r="7" spans="1:26" s="81" customFormat="1" ht="27.6">
      <c r="A7" s="104" t="s">
        <v>378</v>
      </c>
      <c r="B7" s="105" t="s">
        <v>1</v>
      </c>
      <c r="C7" s="106" t="str">
        <f>IF(SUM(E7,I7,K7,M7)=bölmə_1.1!D87,SUM(E7,I7,K7,M7),"Yanliş")</f>
        <v>Yanliş</v>
      </c>
      <c r="D7" s="106" t="str">
        <f>IF(SUM(F7,J7,L7,N7)=bölmə_1.1!F87,SUM(F7,J7,L7,N7),"Yanliş")</f>
        <v>Yanliş</v>
      </c>
      <c r="E7" s="106" t="str">
        <f>IF(SUM(E8,E21,E30,E34,E39,E46,E56,E62,E68,E75,E83,E88,E95,E101)=0,"",SUM(E8,E21,E30,E34,E39,E46,E56,E62,E68,E75,E83,E88,E95,E101))</f>
        <v/>
      </c>
      <c r="F7" s="106" t="str">
        <f t="shared" ref="F7:N7" si="0">IF(SUM(F8,F21,F30,F34,F39,F46,F56,F62,F68,F75,F83,F88,F95,F101)=0,"",SUM(F8,F21,F30,F34,F39,F46,F56,F62,F68,F75,F83,F88,F95,F101))</f>
        <v/>
      </c>
      <c r="G7" s="106" t="str">
        <f t="shared" si="0"/>
        <v/>
      </c>
      <c r="H7" s="106" t="str">
        <f t="shared" si="0"/>
        <v/>
      </c>
      <c r="I7" s="106" t="str">
        <f t="shared" si="0"/>
        <v/>
      </c>
      <c r="J7" s="106" t="str">
        <f t="shared" si="0"/>
        <v/>
      </c>
      <c r="K7" s="106" t="str">
        <f t="shared" si="0"/>
        <v/>
      </c>
      <c r="L7" s="106" t="str">
        <f t="shared" si="0"/>
        <v/>
      </c>
      <c r="M7" s="106" t="str">
        <f t="shared" si="0"/>
        <v/>
      </c>
      <c r="N7" s="106" t="str">
        <f t="shared" si="0"/>
        <v/>
      </c>
      <c r="O7" s="106" t="str">
        <f>IF(SUM(O8,O21,O30,O34,O39,O46,O56,O62,O68,O75,O83,O88,O95,O101)=bölmə_1.1!V87,SUM(O8,O21,O30,O34,O39,O46,O56,O62,O68,O75,O83,O88,O95,O101),"Yanlış")</f>
        <v>Yanlış</v>
      </c>
      <c r="P7" s="106" t="str">
        <f>IF(SUM(P8,P21,P30,P34,P39,P46,P56,P62,P68,P75,P83,P88,P95,P101)=bölmə_1.1!X87,SUM(P8,P21,P30,P34,P39,P46,P56,P62,P68,P75,P83,P88,P95,P101),"Yanlış")</f>
        <v>Yanlış</v>
      </c>
      <c r="Q7" s="106" t="str">
        <f>IF(SUM(Q8,Q21,Q30,Q34,Q39,Q46,Q56,Q62,Q68,Q75,Q83,Q88,Q95,Q101)=bölmə_1.1!AB87,SUM(Q8,Q21,Q30,Q34,Q39,Q46,Q56,Q62,Q68,Q75,Q83,Q88,Q95,Q101),"Yanlış")</f>
        <v>Yanlış</v>
      </c>
      <c r="R7" s="106" t="str">
        <f>IF(SUM(R8,R21,R30,R34,R39,R46,R56,R62,R68,R75,R83,R88,R95,R101)=bölmə_1.1!AC87,SUM(R8,R21,R30,R34,R39,R46,R56,R62,R68,R75,R83,R88,R95,R101),"Yanlış")</f>
        <v>Yanlış</v>
      </c>
    </row>
    <row r="8" spans="1:26" s="91" customFormat="1" ht="27.6">
      <c r="A8" s="92" t="s">
        <v>343</v>
      </c>
      <c r="B8" s="90" t="s">
        <v>2</v>
      </c>
      <c r="C8" s="108" t="str">
        <f>IF(SUM(E8,I8,K8,M8)=0,"",SUM(E8,I8,K8,M8))</f>
        <v/>
      </c>
      <c r="D8" s="108" t="str">
        <f>IF(SUM(F8,J8,L8,N8)=0,"",SUM(F8,J8,L8,N8))</f>
        <v/>
      </c>
      <c r="E8" s="108" t="str">
        <f>IF(SUM(E9:E20)=0,"",SUM(E9:E20))</f>
        <v/>
      </c>
      <c r="F8" s="108" t="str">
        <f t="shared" ref="F8:R8" si="1">IF(SUM(F9:F20)=0,"",SUM(F9:F20))</f>
        <v/>
      </c>
      <c r="G8" s="108" t="str">
        <f t="shared" si="1"/>
        <v/>
      </c>
      <c r="H8" s="108" t="str">
        <f t="shared" si="1"/>
        <v/>
      </c>
      <c r="I8" s="108" t="str">
        <f t="shared" si="1"/>
        <v/>
      </c>
      <c r="J8" s="108" t="str">
        <f t="shared" si="1"/>
        <v/>
      </c>
      <c r="K8" s="108" t="str">
        <f t="shared" si="1"/>
        <v/>
      </c>
      <c r="L8" s="108" t="str">
        <f t="shared" si="1"/>
        <v/>
      </c>
      <c r="M8" s="108" t="str">
        <f t="shared" si="1"/>
        <v/>
      </c>
      <c r="N8" s="108" t="str">
        <f t="shared" si="1"/>
        <v/>
      </c>
      <c r="O8" s="108" t="str">
        <f t="shared" si="1"/>
        <v/>
      </c>
      <c r="P8" s="108" t="str">
        <f t="shared" si="1"/>
        <v/>
      </c>
      <c r="Q8" s="108" t="str">
        <f t="shared" si="1"/>
        <v/>
      </c>
      <c r="R8" s="108" t="str">
        <f t="shared" si="1"/>
        <v/>
      </c>
    </row>
    <row r="9" spans="1:26" ht="27.6">
      <c r="A9" s="93" t="s">
        <v>344</v>
      </c>
      <c r="B9" s="90" t="s">
        <v>3</v>
      </c>
      <c r="C9" s="109" t="str">
        <f>IF(SUM(E9,I9,K9,M9)=0,"",SUM(E9,I9,K9,M9))</f>
        <v/>
      </c>
      <c r="D9" s="109" t="str">
        <f>IF(SUM(F9,J9,L9,N9)=0,"",SUM(F9,J9,L9,N9))</f>
        <v/>
      </c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</row>
    <row r="10" spans="1:26">
      <c r="A10" s="94" t="s">
        <v>57</v>
      </c>
      <c r="B10" s="95" t="s">
        <v>4</v>
      </c>
      <c r="C10" s="109" t="str">
        <f t="shared" ref="C10:C20" si="2">IF(SUM(E10,I10,K10,M10)=0,"",SUM(E10,I10,K10,M10))</f>
        <v/>
      </c>
      <c r="D10" s="109" t="str">
        <f t="shared" ref="D10:D20" si="3">IF(SUM(F10,J10,L10,N10)=0,"",SUM(F10,J10,L10,N10))</f>
        <v/>
      </c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</row>
    <row r="11" spans="1:26">
      <c r="A11" s="94" t="s">
        <v>74</v>
      </c>
      <c r="B11" s="95" t="s">
        <v>5</v>
      </c>
      <c r="C11" s="109" t="str">
        <f t="shared" si="2"/>
        <v/>
      </c>
      <c r="D11" s="109" t="str">
        <f t="shared" si="3"/>
        <v/>
      </c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</row>
    <row r="12" spans="1:26">
      <c r="A12" s="94" t="s">
        <v>58</v>
      </c>
      <c r="B12" s="95" t="s">
        <v>6</v>
      </c>
      <c r="C12" s="109" t="str">
        <f t="shared" si="2"/>
        <v/>
      </c>
      <c r="D12" s="109" t="str">
        <f t="shared" si="3"/>
        <v/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</row>
    <row r="13" spans="1:26">
      <c r="A13" s="94" t="s">
        <v>59</v>
      </c>
      <c r="B13" s="95" t="s">
        <v>7</v>
      </c>
      <c r="C13" s="109" t="str">
        <f t="shared" si="2"/>
        <v/>
      </c>
      <c r="D13" s="109" t="str">
        <f t="shared" si="3"/>
        <v/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</row>
    <row r="14" spans="1:26">
      <c r="A14" s="94" t="s">
        <v>60</v>
      </c>
      <c r="B14" s="95" t="s">
        <v>242</v>
      </c>
      <c r="C14" s="109" t="str">
        <f t="shared" si="2"/>
        <v/>
      </c>
      <c r="D14" s="109" t="str">
        <f t="shared" si="3"/>
        <v/>
      </c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</row>
    <row r="15" spans="1:26">
      <c r="A15" s="96" t="s">
        <v>61</v>
      </c>
      <c r="B15" s="95" t="s">
        <v>8</v>
      </c>
      <c r="C15" s="109" t="str">
        <f t="shared" si="2"/>
        <v/>
      </c>
      <c r="D15" s="109" t="str">
        <f t="shared" si="3"/>
        <v/>
      </c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26">
      <c r="A16" s="96" t="s">
        <v>151</v>
      </c>
      <c r="B16" s="95" t="s">
        <v>244</v>
      </c>
      <c r="C16" s="109" t="str">
        <f t="shared" si="2"/>
        <v/>
      </c>
      <c r="D16" s="109" t="str">
        <f t="shared" si="3"/>
        <v/>
      </c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>
      <c r="A17" s="96" t="s">
        <v>62</v>
      </c>
      <c r="B17" s="95" t="s">
        <v>10</v>
      </c>
      <c r="C17" s="109" t="str">
        <f t="shared" si="2"/>
        <v/>
      </c>
      <c r="D17" s="109" t="str">
        <f t="shared" si="3"/>
        <v/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</row>
    <row r="18" spans="1:18">
      <c r="A18" s="96" t="s">
        <v>63</v>
      </c>
      <c r="B18" s="95" t="s">
        <v>119</v>
      </c>
      <c r="C18" s="109" t="str">
        <f t="shared" si="2"/>
        <v/>
      </c>
      <c r="D18" s="109" t="str">
        <f t="shared" si="3"/>
        <v/>
      </c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</row>
    <row r="19" spans="1:18">
      <c r="A19" s="96" t="s">
        <v>64</v>
      </c>
      <c r="B19" s="95" t="s">
        <v>167</v>
      </c>
      <c r="C19" s="109" t="str">
        <f t="shared" si="2"/>
        <v/>
      </c>
      <c r="D19" s="109" t="str">
        <f t="shared" si="3"/>
        <v/>
      </c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</row>
    <row r="20" spans="1:18">
      <c r="A20" s="96" t="s">
        <v>65</v>
      </c>
      <c r="B20" s="95" t="s">
        <v>168</v>
      </c>
      <c r="C20" s="109" t="str">
        <f t="shared" si="2"/>
        <v/>
      </c>
      <c r="D20" s="109" t="str">
        <f t="shared" si="3"/>
        <v/>
      </c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</row>
    <row r="21" spans="1:18" ht="27.6">
      <c r="A21" s="97" t="s">
        <v>379</v>
      </c>
      <c r="B21" s="95" t="s">
        <v>169</v>
      </c>
      <c r="C21" s="108" t="str">
        <f>IF(SUM(E21,I21,K21,M21)=0,"",SUM(E21,I21,K21,M21))</f>
        <v/>
      </c>
      <c r="D21" s="108" t="str">
        <f>IF(SUM(F21,J21,L21,N21)=0,"",SUM(F21,J21,L21,N21))</f>
        <v/>
      </c>
      <c r="E21" s="108" t="str">
        <f>IF(SUM(E22:E29)=0,"",SUM(E22:E29))</f>
        <v/>
      </c>
      <c r="F21" s="108" t="str">
        <f t="shared" ref="F21:R21" si="4">IF(SUM(F22:F29)=0,"",SUM(F22:F29))</f>
        <v/>
      </c>
      <c r="G21" s="108" t="str">
        <f t="shared" si="4"/>
        <v/>
      </c>
      <c r="H21" s="108" t="str">
        <f t="shared" si="4"/>
        <v/>
      </c>
      <c r="I21" s="108" t="str">
        <f t="shared" si="4"/>
        <v/>
      </c>
      <c r="J21" s="108" t="str">
        <f t="shared" si="4"/>
        <v/>
      </c>
      <c r="K21" s="108" t="str">
        <f t="shared" si="4"/>
        <v/>
      </c>
      <c r="L21" s="108" t="str">
        <f t="shared" si="4"/>
        <v/>
      </c>
      <c r="M21" s="108" t="str">
        <f t="shared" si="4"/>
        <v/>
      </c>
      <c r="N21" s="108" t="str">
        <f t="shared" si="4"/>
        <v/>
      </c>
      <c r="O21" s="108" t="str">
        <f t="shared" si="4"/>
        <v/>
      </c>
      <c r="P21" s="108" t="str">
        <f t="shared" si="4"/>
        <v/>
      </c>
      <c r="Q21" s="108" t="str">
        <f t="shared" si="4"/>
        <v/>
      </c>
      <c r="R21" s="108" t="str">
        <f t="shared" si="4"/>
        <v/>
      </c>
    </row>
    <row r="22" spans="1:18" ht="27.6">
      <c r="A22" s="98" t="s">
        <v>345</v>
      </c>
      <c r="B22" s="95" t="s">
        <v>191</v>
      </c>
      <c r="C22" s="109" t="str">
        <f t="shared" ref="C22:C29" si="5">IF(SUM(E22,I22,K22,M22)=0,"",SUM(E22,I22,K22,M22))</f>
        <v/>
      </c>
      <c r="D22" s="109" t="str">
        <f t="shared" ref="D22:D29" si="6">IF(SUM(F22,J22,L22,N22)=0,"",SUM(F22,J22,L22,N22))</f>
        <v/>
      </c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</row>
    <row r="23" spans="1:18" s="79" customFormat="1">
      <c r="A23" s="96" t="s">
        <v>50</v>
      </c>
      <c r="B23" s="95" t="s">
        <v>170</v>
      </c>
      <c r="C23" s="109" t="str">
        <f t="shared" si="5"/>
        <v/>
      </c>
      <c r="D23" s="109" t="str">
        <f t="shared" si="6"/>
        <v/>
      </c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</row>
    <row r="24" spans="1:18">
      <c r="A24" s="96" t="s">
        <v>51</v>
      </c>
      <c r="B24" s="95" t="s">
        <v>263</v>
      </c>
      <c r="C24" s="109" t="str">
        <f t="shared" si="5"/>
        <v/>
      </c>
      <c r="D24" s="109" t="str">
        <f t="shared" si="6"/>
        <v/>
      </c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</row>
    <row r="25" spans="1:18">
      <c r="A25" s="96" t="s">
        <v>52</v>
      </c>
      <c r="B25" s="95" t="s">
        <v>264</v>
      </c>
      <c r="C25" s="109" t="str">
        <f t="shared" si="5"/>
        <v/>
      </c>
      <c r="D25" s="109" t="str">
        <f t="shared" si="6"/>
        <v/>
      </c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</row>
    <row r="26" spans="1:18">
      <c r="A26" s="96" t="s">
        <v>53</v>
      </c>
      <c r="B26" s="95" t="s">
        <v>265</v>
      </c>
      <c r="C26" s="109" t="str">
        <f t="shared" si="5"/>
        <v/>
      </c>
      <c r="D26" s="109" t="str">
        <f t="shared" si="6"/>
        <v/>
      </c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</row>
    <row r="27" spans="1:18" s="79" customFormat="1">
      <c r="A27" s="96" t="s">
        <v>54</v>
      </c>
      <c r="B27" s="95" t="s">
        <v>171</v>
      </c>
      <c r="C27" s="109" t="str">
        <f t="shared" si="5"/>
        <v/>
      </c>
      <c r="D27" s="109" t="str">
        <f t="shared" si="6"/>
        <v/>
      </c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</row>
    <row r="28" spans="1:18">
      <c r="A28" s="96" t="s">
        <v>55</v>
      </c>
      <c r="B28" s="95" t="s">
        <v>172</v>
      </c>
      <c r="C28" s="109" t="str">
        <f t="shared" si="5"/>
        <v/>
      </c>
      <c r="D28" s="109" t="str">
        <f t="shared" si="6"/>
        <v/>
      </c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</row>
    <row r="29" spans="1:18" s="79" customFormat="1">
      <c r="A29" s="96" t="s">
        <v>56</v>
      </c>
      <c r="B29" s="95" t="s">
        <v>173</v>
      </c>
      <c r="C29" s="109" t="str">
        <f t="shared" si="5"/>
        <v/>
      </c>
      <c r="D29" s="109" t="str">
        <f t="shared" si="6"/>
        <v/>
      </c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</row>
    <row r="30" spans="1:18" ht="27.6">
      <c r="A30" s="97" t="s">
        <v>380</v>
      </c>
      <c r="B30" s="95" t="s">
        <v>174</v>
      </c>
      <c r="C30" s="108" t="str">
        <f>IF(SUM(E30,I30,K30,M30)=0,"",SUM(E30,I30,K30,M30))</f>
        <v/>
      </c>
      <c r="D30" s="108" t="str">
        <f>IF(SUM(F30,J30,L30,N30)=0,"",SUM(F30,J30,L30,N30))</f>
        <v/>
      </c>
      <c r="E30" s="108" t="str">
        <f>IF(SUM(E31:E33)=0,"",SUM(E31:E33))</f>
        <v/>
      </c>
      <c r="F30" s="108" t="str">
        <f t="shared" ref="F30:R30" si="7">IF(SUM(F31:F33)=0,"",SUM(F31:F33))</f>
        <v/>
      </c>
      <c r="G30" s="108" t="str">
        <f t="shared" si="7"/>
        <v/>
      </c>
      <c r="H30" s="108" t="str">
        <f t="shared" si="7"/>
        <v/>
      </c>
      <c r="I30" s="108" t="str">
        <f t="shared" si="7"/>
        <v/>
      </c>
      <c r="J30" s="108" t="str">
        <f t="shared" si="7"/>
        <v/>
      </c>
      <c r="K30" s="108" t="str">
        <f t="shared" si="7"/>
        <v/>
      </c>
      <c r="L30" s="108" t="str">
        <f t="shared" si="7"/>
        <v/>
      </c>
      <c r="M30" s="108" t="str">
        <f t="shared" si="7"/>
        <v/>
      </c>
      <c r="N30" s="108" t="str">
        <f t="shared" si="7"/>
        <v/>
      </c>
      <c r="O30" s="108" t="str">
        <f t="shared" si="7"/>
        <v/>
      </c>
      <c r="P30" s="108" t="str">
        <f t="shared" si="7"/>
        <v/>
      </c>
      <c r="Q30" s="108" t="str">
        <f t="shared" si="7"/>
        <v/>
      </c>
      <c r="R30" s="108" t="str">
        <f t="shared" si="7"/>
        <v/>
      </c>
    </row>
    <row r="31" spans="1:18" ht="27.6">
      <c r="A31" s="98" t="s">
        <v>346</v>
      </c>
      <c r="B31" s="95" t="s">
        <v>175</v>
      </c>
      <c r="C31" s="109" t="str">
        <f t="shared" ref="C31:C33" si="8">IF(SUM(E31,I31,K31,M31)=0,"",SUM(E31,I31,K31,M31))</f>
        <v/>
      </c>
      <c r="D31" s="109" t="str">
        <f t="shared" ref="D31:D33" si="9">IF(SUM(F31,J31,L31,N31)=0,"",SUM(F31,J31,L31,N31))</f>
        <v/>
      </c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</row>
    <row r="32" spans="1:18">
      <c r="A32" s="96" t="s">
        <v>76</v>
      </c>
      <c r="B32" s="95" t="s">
        <v>176</v>
      </c>
      <c r="C32" s="109" t="str">
        <f t="shared" si="8"/>
        <v/>
      </c>
      <c r="D32" s="109" t="str">
        <f t="shared" si="9"/>
        <v/>
      </c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</row>
    <row r="33" spans="1:18">
      <c r="A33" s="96" t="s">
        <v>295</v>
      </c>
      <c r="B33" s="95" t="s">
        <v>177</v>
      </c>
      <c r="C33" s="109" t="str">
        <f t="shared" si="8"/>
        <v/>
      </c>
      <c r="D33" s="109" t="str">
        <f t="shared" si="9"/>
        <v/>
      </c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</row>
    <row r="34" spans="1:18" ht="27.6">
      <c r="A34" s="97" t="s">
        <v>381</v>
      </c>
      <c r="B34" s="95" t="s">
        <v>178</v>
      </c>
      <c r="C34" s="108" t="str">
        <f>IF(SUM(E34,I34,K34,M34)=0,"",SUM(E34,I34,K34,M34))</f>
        <v/>
      </c>
      <c r="D34" s="108" t="str">
        <f>IF(SUM(F34,J34,L34,N34)=0,"",SUM(F34,J34,L34,N34))</f>
        <v/>
      </c>
      <c r="E34" s="108" t="str">
        <f>IF(SUM(E35:E38)=0,"",SUM(E35:E38))</f>
        <v/>
      </c>
      <c r="F34" s="108" t="str">
        <f t="shared" ref="F34:R34" si="10">IF(SUM(F35:F38)=0,"",SUM(F35:F38))</f>
        <v/>
      </c>
      <c r="G34" s="108" t="str">
        <f t="shared" si="10"/>
        <v/>
      </c>
      <c r="H34" s="108" t="str">
        <f t="shared" si="10"/>
        <v/>
      </c>
      <c r="I34" s="108" t="str">
        <f t="shared" si="10"/>
        <v/>
      </c>
      <c r="J34" s="108" t="str">
        <f t="shared" si="10"/>
        <v/>
      </c>
      <c r="K34" s="108" t="str">
        <f t="shared" si="10"/>
        <v/>
      </c>
      <c r="L34" s="108" t="str">
        <f t="shared" si="10"/>
        <v/>
      </c>
      <c r="M34" s="108" t="str">
        <f t="shared" si="10"/>
        <v/>
      </c>
      <c r="N34" s="108" t="str">
        <f t="shared" si="10"/>
        <v/>
      </c>
      <c r="O34" s="108" t="str">
        <f t="shared" si="10"/>
        <v/>
      </c>
      <c r="P34" s="108" t="str">
        <f t="shared" si="10"/>
        <v/>
      </c>
      <c r="Q34" s="108" t="str">
        <f t="shared" si="10"/>
        <v/>
      </c>
      <c r="R34" s="108" t="str">
        <f t="shared" si="10"/>
        <v/>
      </c>
    </row>
    <row r="35" spans="1:18" ht="27.6">
      <c r="A35" s="98" t="s">
        <v>347</v>
      </c>
      <c r="B35" s="95" t="s">
        <v>179</v>
      </c>
      <c r="C35" s="109" t="str">
        <f t="shared" ref="C35:C38" si="11">IF(SUM(E35,I35,K35,M35)=0,"",SUM(E35,I35,K35,M35))</f>
        <v/>
      </c>
      <c r="D35" s="109" t="str">
        <f t="shared" ref="D35:D38" si="12">IF(SUM(F35,J35,L35,N35)=0,"",SUM(F35,J35,L35,N35))</f>
        <v/>
      </c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</row>
    <row r="36" spans="1:18">
      <c r="A36" s="96" t="s">
        <v>117</v>
      </c>
      <c r="B36" s="95" t="s">
        <v>180</v>
      </c>
      <c r="C36" s="109" t="str">
        <f t="shared" si="11"/>
        <v/>
      </c>
      <c r="D36" s="109" t="str">
        <f t="shared" si="12"/>
        <v/>
      </c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</row>
    <row r="37" spans="1:18">
      <c r="A37" s="96" t="s">
        <v>296</v>
      </c>
      <c r="B37" s="95" t="s">
        <v>181</v>
      </c>
      <c r="C37" s="109" t="str">
        <f t="shared" si="11"/>
        <v/>
      </c>
      <c r="D37" s="109" t="str">
        <f t="shared" si="12"/>
        <v/>
      </c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</row>
    <row r="38" spans="1:18">
      <c r="A38" s="96" t="s">
        <v>118</v>
      </c>
      <c r="B38" s="95" t="s">
        <v>182</v>
      </c>
      <c r="C38" s="109" t="str">
        <f t="shared" si="11"/>
        <v/>
      </c>
      <c r="D38" s="109" t="str">
        <f t="shared" si="12"/>
        <v/>
      </c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</row>
    <row r="39" spans="1:18" s="79" customFormat="1" ht="41.4">
      <c r="A39" s="99" t="s">
        <v>382</v>
      </c>
      <c r="B39" s="95" t="s">
        <v>298</v>
      </c>
      <c r="C39" s="108" t="str">
        <f>IF(SUM(E39,I39,K39,M39)=0,"",SUM(E39,I39,K39,M39))</f>
        <v/>
      </c>
      <c r="D39" s="108" t="str">
        <f>IF(SUM(F39,J39,L39,N39)=0,"",SUM(F39,J39,L39,N39))</f>
        <v/>
      </c>
      <c r="E39" s="108" t="str">
        <f>IF(SUM(E40:E45)=0,"",SUM(E40:E45))</f>
        <v/>
      </c>
      <c r="F39" s="108" t="str">
        <f t="shared" ref="F39:R39" si="13">IF(SUM(F40:F45)=0,"",SUM(F40:F45))</f>
        <v/>
      </c>
      <c r="G39" s="108" t="str">
        <f t="shared" si="13"/>
        <v/>
      </c>
      <c r="H39" s="108" t="str">
        <f t="shared" si="13"/>
        <v/>
      </c>
      <c r="I39" s="108" t="str">
        <f t="shared" si="13"/>
        <v/>
      </c>
      <c r="J39" s="108" t="str">
        <f t="shared" si="13"/>
        <v/>
      </c>
      <c r="K39" s="108" t="str">
        <f t="shared" si="13"/>
        <v/>
      </c>
      <c r="L39" s="108" t="str">
        <f t="shared" si="13"/>
        <v/>
      </c>
      <c r="M39" s="108" t="str">
        <f t="shared" si="13"/>
        <v/>
      </c>
      <c r="N39" s="108" t="str">
        <f t="shared" si="13"/>
        <v/>
      </c>
      <c r="O39" s="108" t="str">
        <f t="shared" si="13"/>
        <v/>
      </c>
      <c r="P39" s="108" t="str">
        <f t="shared" si="13"/>
        <v/>
      </c>
      <c r="Q39" s="108" t="str">
        <f t="shared" si="13"/>
        <v/>
      </c>
      <c r="R39" s="108" t="str">
        <f t="shared" si="13"/>
        <v/>
      </c>
    </row>
    <row r="40" spans="1:18" ht="27.6">
      <c r="A40" s="98" t="s">
        <v>348</v>
      </c>
      <c r="B40" s="95" t="s">
        <v>183</v>
      </c>
      <c r="C40" s="109" t="str">
        <f t="shared" ref="C40:C45" si="14">IF(SUM(E40,I40,K40,M40)=0,"",SUM(E40,I40,K40,M40))</f>
        <v/>
      </c>
      <c r="D40" s="109" t="str">
        <f t="shared" ref="D40:D45" si="15">IF(SUM(F40,J40,L40,N40)=0,"",SUM(F40,J40,L40,N40))</f>
        <v/>
      </c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</row>
    <row r="41" spans="1:18">
      <c r="A41" s="96" t="s">
        <v>297</v>
      </c>
      <c r="B41" s="95" t="s">
        <v>184</v>
      </c>
      <c r="C41" s="109" t="str">
        <f t="shared" si="14"/>
        <v/>
      </c>
      <c r="D41" s="109" t="str">
        <f t="shared" si="15"/>
        <v/>
      </c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</row>
    <row r="42" spans="1:18">
      <c r="A42" s="96" t="s">
        <v>81</v>
      </c>
      <c r="B42" s="95" t="s">
        <v>299</v>
      </c>
      <c r="C42" s="109" t="str">
        <f t="shared" si="14"/>
        <v/>
      </c>
      <c r="D42" s="109" t="str">
        <f t="shared" si="15"/>
        <v/>
      </c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</row>
    <row r="43" spans="1:18">
      <c r="A43" s="96" t="s">
        <v>84</v>
      </c>
      <c r="B43" s="95" t="s">
        <v>185</v>
      </c>
      <c r="C43" s="109" t="str">
        <f t="shared" si="14"/>
        <v/>
      </c>
      <c r="D43" s="109" t="str">
        <f t="shared" si="15"/>
        <v/>
      </c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</row>
    <row r="44" spans="1:18">
      <c r="A44" s="96" t="s">
        <v>83</v>
      </c>
      <c r="B44" s="95" t="s">
        <v>186</v>
      </c>
      <c r="C44" s="109" t="str">
        <f t="shared" si="14"/>
        <v/>
      </c>
      <c r="D44" s="109" t="str">
        <f t="shared" si="15"/>
        <v/>
      </c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</row>
    <row r="45" spans="1:18">
      <c r="A45" s="96" t="s">
        <v>82</v>
      </c>
      <c r="B45" s="95" t="s">
        <v>187</v>
      </c>
      <c r="C45" s="109" t="str">
        <f t="shared" si="14"/>
        <v/>
      </c>
      <c r="D45" s="109" t="str">
        <f t="shared" si="15"/>
        <v/>
      </c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</row>
    <row r="46" spans="1:18" ht="27.6">
      <c r="A46" s="99" t="s">
        <v>383</v>
      </c>
      <c r="B46" s="95" t="s">
        <v>188</v>
      </c>
      <c r="C46" s="108" t="str">
        <f>IF(SUM(E46,I46,K46,M46)=0,"",SUM(E46,I46,K46,M46))</f>
        <v/>
      </c>
      <c r="D46" s="108" t="str">
        <f>IF(SUM(F46,J46,L46,N46)=0,"",SUM(F46,J46,L46,N46))</f>
        <v/>
      </c>
      <c r="E46" s="108" t="str">
        <f>IF(SUM(E47:E55)=0,"",SUM(E47:E55))</f>
        <v/>
      </c>
      <c r="F46" s="108" t="str">
        <f t="shared" ref="F46:R46" si="16">IF(SUM(F47:F55)=0,"",SUM(F47:F55))</f>
        <v/>
      </c>
      <c r="G46" s="108" t="str">
        <f t="shared" si="16"/>
        <v/>
      </c>
      <c r="H46" s="108" t="str">
        <f t="shared" si="16"/>
        <v/>
      </c>
      <c r="I46" s="108" t="str">
        <f t="shared" si="16"/>
        <v/>
      </c>
      <c r="J46" s="108" t="str">
        <f t="shared" si="16"/>
        <v/>
      </c>
      <c r="K46" s="108" t="str">
        <f t="shared" si="16"/>
        <v/>
      </c>
      <c r="L46" s="108" t="str">
        <f t="shared" si="16"/>
        <v/>
      </c>
      <c r="M46" s="108" t="str">
        <f t="shared" si="16"/>
        <v/>
      </c>
      <c r="N46" s="108" t="str">
        <f t="shared" si="16"/>
        <v/>
      </c>
      <c r="O46" s="108" t="str">
        <f t="shared" si="16"/>
        <v/>
      </c>
      <c r="P46" s="108" t="str">
        <f t="shared" si="16"/>
        <v/>
      </c>
      <c r="Q46" s="108" t="str">
        <f t="shared" si="16"/>
        <v/>
      </c>
      <c r="R46" s="108" t="str">
        <f t="shared" si="16"/>
        <v/>
      </c>
    </row>
    <row r="47" spans="1:18" ht="27.6">
      <c r="A47" s="98" t="s">
        <v>349</v>
      </c>
      <c r="B47" s="95" t="s">
        <v>189</v>
      </c>
      <c r="C47" s="109" t="str">
        <f t="shared" ref="C47:C54" si="17">IF(SUM(E47,I47,K47,M47)=0,"",SUM(E47,I47,K47,M47))</f>
        <v/>
      </c>
      <c r="D47" s="109" t="str">
        <f t="shared" ref="D47:D54" si="18">IF(SUM(F47,J47,L47,N47)=0,"",SUM(F47,J47,L47,N47))</f>
        <v/>
      </c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</row>
    <row r="48" spans="1:18" s="79" customFormat="1">
      <c r="A48" s="96" t="s">
        <v>98</v>
      </c>
      <c r="B48" s="95" t="s">
        <v>190</v>
      </c>
      <c r="C48" s="109" t="str">
        <f t="shared" si="17"/>
        <v/>
      </c>
      <c r="D48" s="109" t="str">
        <f t="shared" si="18"/>
        <v/>
      </c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</row>
    <row r="49" spans="1:18">
      <c r="A49" s="96" t="s">
        <v>113</v>
      </c>
      <c r="B49" s="95" t="s">
        <v>192</v>
      </c>
      <c r="C49" s="109" t="str">
        <f t="shared" si="17"/>
        <v/>
      </c>
      <c r="D49" s="109" t="str">
        <f t="shared" si="18"/>
        <v/>
      </c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</row>
    <row r="50" spans="1:18">
      <c r="A50" s="96" t="s">
        <v>99</v>
      </c>
      <c r="B50" s="95" t="s">
        <v>193</v>
      </c>
      <c r="C50" s="109" t="str">
        <f t="shared" si="17"/>
        <v/>
      </c>
      <c r="D50" s="109" t="str">
        <f t="shared" si="18"/>
        <v/>
      </c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</row>
    <row r="51" spans="1:18">
      <c r="A51" s="96" t="s">
        <v>112</v>
      </c>
      <c r="B51" s="95" t="s">
        <v>194</v>
      </c>
      <c r="C51" s="109" t="str">
        <f t="shared" si="17"/>
        <v/>
      </c>
      <c r="D51" s="109" t="str">
        <f t="shared" si="18"/>
        <v/>
      </c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</row>
    <row r="52" spans="1:18">
      <c r="A52" s="96" t="s">
        <v>300</v>
      </c>
      <c r="B52" s="95" t="s">
        <v>195</v>
      </c>
      <c r="C52" s="109" t="str">
        <f t="shared" si="17"/>
        <v/>
      </c>
      <c r="D52" s="109" t="str">
        <f t="shared" si="18"/>
        <v/>
      </c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</row>
    <row r="53" spans="1:18">
      <c r="A53" s="96" t="s">
        <v>115</v>
      </c>
      <c r="B53" s="95" t="s">
        <v>196</v>
      </c>
      <c r="C53" s="109" t="str">
        <f t="shared" si="17"/>
        <v/>
      </c>
      <c r="D53" s="109" t="str">
        <f t="shared" si="18"/>
        <v/>
      </c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</row>
    <row r="54" spans="1:18">
      <c r="A54" s="96" t="s">
        <v>301</v>
      </c>
      <c r="B54" s="95" t="s">
        <v>197</v>
      </c>
      <c r="C54" s="109" t="str">
        <f t="shared" si="17"/>
        <v/>
      </c>
      <c r="D54" s="109" t="str">
        <f t="shared" si="18"/>
        <v/>
      </c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</row>
    <row r="55" spans="1:18" s="79" customFormat="1">
      <c r="A55" s="96" t="s">
        <v>114</v>
      </c>
      <c r="B55" s="95" t="s">
        <v>198</v>
      </c>
      <c r="C55" s="109" t="str">
        <f>IF(SUM(E55,I55,K55,M55)=0,"",SUM(E55,I55,K55,M55))</f>
        <v/>
      </c>
      <c r="D55" s="109" t="str">
        <f>IF(SUM(F55,J55,L55,N55)=0,"",SUM(F55,J55,L55,N55))</f>
        <v/>
      </c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</row>
    <row r="56" spans="1:18" ht="27.6">
      <c r="A56" s="99" t="s">
        <v>384</v>
      </c>
      <c r="B56" s="95" t="s">
        <v>199</v>
      </c>
      <c r="C56" s="108" t="str">
        <f>IF(SUM(E56,I56,K56,M56)=0,"",SUM(E56,I56,K56,M56))</f>
        <v/>
      </c>
      <c r="D56" s="108" t="str">
        <f>IF(SUM(F56,J56,L56,N56)=0,"",SUM(F56,J56,L56,N56))</f>
        <v/>
      </c>
      <c r="E56" s="108" t="str">
        <f>IF(SUM(E57:E61)=0,"",SUM(E57:E61))</f>
        <v/>
      </c>
      <c r="F56" s="108" t="str">
        <f t="shared" ref="F56:R56" si="19">IF(SUM(F57:F61)=0,"",SUM(F57:F61))</f>
        <v/>
      </c>
      <c r="G56" s="108" t="str">
        <f t="shared" si="19"/>
        <v/>
      </c>
      <c r="H56" s="108" t="str">
        <f t="shared" si="19"/>
        <v/>
      </c>
      <c r="I56" s="108" t="str">
        <f t="shared" si="19"/>
        <v/>
      </c>
      <c r="J56" s="108" t="str">
        <f t="shared" si="19"/>
        <v/>
      </c>
      <c r="K56" s="108" t="str">
        <f t="shared" si="19"/>
        <v/>
      </c>
      <c r="L56" s="108" t="str">
        <f t="shared" si="19"/>
        <v/>
      </c>
      <c r="M56" s="108" t="str">
        <f t="shared" si="19"/>
        <v/>
      </c>
      <c r="N56" s="108" t="str">
        <f t="shared" si="19"/>
        <v/>
      </c>
      <c r="O56" s="108" t="str">
        <f t="shared" si="19"/>
        <v/>
      </c>
      <c r="P56" s="108" t="str">
        <f t="shared" si="19"/>
        <v/>
      </c>
      <c r="Q56" s="108" t="str">
        <f t="shared" si="19"/>
        <v/>
      </c>
      <c r="R56" s="108" t="str">
        <f t="shared" si="19"/>
        <v/>
      </c>
    </row>
    <row r="57" spans="1:18" ht="27.6">
      <c r="A57" s="98" t="s">
        <v>350</v>
      </c>
      <c r="B57" s="95" t="s">
        <v>200</v>
      </c>
      <c r="C57" s="109" t="str">
        <f t="shared" ref="C57:C61" si="20">IF(SUM(E57,I57,K57,M57)=0,"",SUM(E57,I57,K57,M57))</f>
        <v/>
      </c>
      <c r="D57" s="109" t="str">
        <f t="shared" ref="D57:D61" si="21">IF(SUM(F57,J57,L57,N57)=0,"",SUM(F57,J57,L57,N57))</f>
        <v/>
      </c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</row>
    <row r="58" spans="1:18">
      <c r="A58" s="96" t="s">
        <v>80</v>
      </c>
      <c r="B58" s="95" t="s">
        <v>201</v>
      </c>
      <c r="C58" s="109" t="str">
        <f t="shared" si="20"/>
        <v/>
      </c>
      <c r="D58" s="109" t="str">
        <f t="shared" si="21"/>
        <v/>
      </c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</row>
    <row r="59" spans="1:18">
      <c r="A59" s="96" t="s">
        <v>77</v>
      </c>
      <c r="B59" s="95" t="s">
        <v>202</v>
      </c>
      <c r="C59" s="109" t="str">
        <f t="shared" si="20"/>
        <v/>
      </c>
      <c r="D59" s="109" t="str">
        <f t="shared" si="21"/>
        <v/>
      </c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</row>
    <row r="60" spans="1:18">
      <c r="A60" s="96" t="s">
        <v>79</v>
      </c>
      <c r="B60" s="95" t="s">
        <v>203</v>
      </c>
      <c r="C60" s="109" t="str">
        <f t="shared" si="20"/>
        <v/>
      </c>
      <c r="D60" s="109" t="str">
        <f t="shared" si="21"/>
        <v/>
      </c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</row>
    <row r="61" spans="1:18">
      <c r="A61" s="96" t="s">
        <v>78</v>
      </c>
      <c r="B61" s="95" t="s">
        <v>204</v>
      </c>
      <c r="C61" s="109" t="str">
        <f t="shared" si="20"/>
        <v/>
      </c>
      <c r="D61" s="109" t="str">
        <f t="shared" si="21"/>
        <v/>
      </c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</row>
    <row r="62" spans="1:18" s="79" customFormat="1" ht="27.6">
      <c r="A62" s="99" t="s">
        <v>385</v>
      </c>
      <c r="B62" s="95" t="s">
        <v>205</v>
      </c>
      <c r="C62" s="108" t="str">
        <f>IF(SUM(E62,I62,K62,M62)=0,"",SUM(E62,I62,K62,M62))</f>
        <v/>
      </c>
      <c r="D62" s="108" t="str">
        <f>IF(SUM(F62,J62,L62,N62)=0,"",SUM(F62,J62,L62,N62))</f>
        <v/>
      </c>
      <c r="E62" s="108" t="str">
        <f>IF(SUM(E63:E67)=0,"",SUM(E63:E67))</f>
        <v/>
      </c>
      <c r="F62" s="108" t="str">
        <f t="shared" ref="F62:R62" si="22">IF(SUM(F63:F67)=0,"",SUM(F63:F67))</f>
        <v/>
      </c>
      <c r="G62" s="108" t="str">
        <f t="shared" si="22"/>
        <v/>
      </c>
      <c r="H62" s="108" t="str">
        <f t="shared" si="22"/>
        <v/>
      </c>
      <c r="I62" s="108" t="str">
        <f t="shared" si="22"/>
        <v/>
      </c>
      <c r="J62" s="108" t="str">
        <f t="shared" si="22"/>
        <v/>
      </c>
      <c r="K62" s="108" t="str">
        <f t="shared" si="22"/>
        <v/>
      </c>
      <c r="L62" s="108" t="str">
        <f t="shared" si="22"/>
        <v/>
      </c>
      <c r="M62" s="108" t="str">
        <f t="shared" si="22"/>
        <v/>
      </c>
      <c r="N62" s="108" t="str">
        <f t="shared" si="22"/>
        <v/>
      </c>
      <c r="O62" s="108" t="str">
        <f t="shared" si="22"/>
        <v/>
      </c>
      <c r="P62" s="108" t="str">
        <f t="shared" si="22"/>
        <v/>
      </c>
      <c r="Q62" s="108" t="str">
        <f t="shared" si="22"/>
        <v/>
      </c>
      <c r="R62" s="108" t="str">
        <f t="shared" si="22"/>
        <v/>
      </c>
    </row>
    <row r="63" spans="1:18" s="79" customFormat="1" ht="27.6">
      <c r="A63" s="98" t="s">
        <v>351</v>
      </c>
      <c r="B63" s="95" t="s">
        <v>206</v>
      </c>
      <c r="C63" s="109" t="str">
        <f t="shared" ref="C63:C67" si="23">IF(SUM(E63,I63,K63,M63)=0,"",SUM(E63,I63,K63,M63))</f>
        <v/>
      </c>
      <c r="D63" s="109" t="str">
        <f t="shared" ref="D63:D67" si="24">IF(SUM(F63,J63,L63,N63)=0,"",SUM(F63,J63,L63,N63))</f>
        <v/>
      </c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</row>
    <row r="64" spans="1:18">
      <c r="A64" s="96" t="s">
        <v>95</v>
      </c>
      <c r="B64" s="95" t="s">
        <v>207</v>
      </c>
      <c r="C64" s="109" t="str">
        <f t="shared" si="23"/>
        <v/>
      </c>
      <c r="D64" s="109" t="str">
        <f t="shared" si="24"/>
        <v/>
      </c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</row>
    <row r="65" spans="1:18">
      <c r="A65" s="96" t="s">
        <v>302</v>
      </c>
      <c r="B65" s="95" t="s">
        <v>208</v>
      </c>
      <c r="C65" s="109" t="str">
        <f t="shared" si="23"/>
        <v/>
      </c>
      <c r="D65" s="109" t="str">
        <f t="shared" si="24"/>
        <v/>
      </c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</row>
    <row r="66" spans="1:18">
      <c r="A66" s="96" t="s">
        <v>97</v>
      </c>
      <c r="B66" s="95" t="s">
        <v>303</v>
      </c>
      <c r="C66" s="109" t="str">
        <f t="shared" si="23"/>
        <v/>
      </c>
      <c r="D66" s="109" t="str">
        <f t="shared" si="24"/>
        <v/>
      </c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</row>
    <row r="67" spans="1:18">
      <c r="A67" s="96" t="s">
        <v>96</v>
      </c>
      <c r="B67" s="95" t="s">
        <v>209</v>
      </c>
      <c r="C67" s="109" t="str">
        <f t="shared" si="23"/>
        <v/>
      </c>
      <c r="D67" s="109" t="str">
        <f t="shared" si="24"/>
        <v/>
      </c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</row>
    <row r="68" spans="1:18" ht="27.6">
      <c r="A68" s="99" t="s">
        <v>386</v>
      </c>
      <c r="B68" s="95" t="s">
        <v>210</v>
      </c>
      <c r="C68" s="108" t="str">
        <f>IF(SUM(E68,I68,K68,M68)=0,"",SUM(E68,I68,K68,M68))</f>
        <v/>
      </c>
      <c r="D68" s="108" t="str">
        <f>IF(SUM(F68,J68,L68,N68)=0,"",SUM(F68,J68,L68,N68))</f>
        <v/>
      </c>
      <c r="E68" s="108" t="str">
        <f>IF(SUM(E69:E74)=0,"",SUM(E69:E74))</f>
        <v/>
      </c>
      <c r="F68" s="108" t="str">
        <f t="shared" ref="F68:R68" si="25">IF(SUM(F69:F74)=0,"",SUM(F69:F74))</f>
        <v/>
      </c>
      <c r="G68" s="108" t="str">
        <f t="shared" si="25"/>
        <v/>
      </c>
      <c r="H68" s="108" t="str">
        <f t="shared" si="25"/>
        <v/>
      </c>
      <c r="I68" s="108" t="str">
        <f t="shared" si="25"/>
        <v/>
      </c>
      <c r="J68" s="108" t="str">
        <f t="shared" si="25"/>
        <v/>
      </c>
      <c r="K68" s="108" t="str">
        <f t="shared" si="25"/>
        <v/>
      </c>
      <c r="L68" s="108" t="str">
        <f t="shared" si="25"/>
        <v/>
      </c>
      <c r="M68" s="108" t="str">
        <f t="shared" si="25"/>
        <v/>
      </c>
      <c r="N68" s="108" t="str">
        <f t="shared" si="25"/>
        <v/>
      </c>
      <c r="O68" s="108" t="str">
        <f t="shared" si="25"/>
        <v/>
      </c>
      <c r="P68" s="108" t="str">
        <f t="shared" si="25"/>
        <v/>
      </c>
      <c r="Q68" s="108" t="str">
        <f t="shared" si="25"/>
        <v/>
      </c>
      <c r="R68" s="108" t="str">
        <f t="shared" si="25"/>
        <v/>
      </c>
    </row>
    <row r="69" spans="1:18" ht="27.6">
      <c r="A69" s="98" t="s">
        <v>352</v>
      </c>
      <c r="B69" s="95" t="s">
        <v>211</v>
      </c>
      <c r="C69" s="109" t="str">
        <f t="shared" ref="C69:C74" si="26">IF(SUM(E69,I69,K69,M69)=0,"",SUM(E69,I69,K69,M69))</f>
        <v/>
      </c>
      <c r="D69" s="109" t="str">
        <f t="shared" ref="D69:D74" si="27">IF(SUM(F69,J69,L69,N69)=0,"",SUM(F69,J69,L69,N69))</f>
        <v/>
      </c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</row>
    <row r="70" spans="1:18">
      <c r="A70" s="96" t="s">
        <v>94</v>
      </c>
      <c r="B70" s="95" t="s">
        <v>212</v>
      </c>
      <c r="C70" s="109" t="str">
        <f t="shared" si="26"/>
        <v/>
      </c>
      <c r="D70" s="109" t="str">
        <f t="shared" si="27"/>
        <v/>
      </c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</row>
    <row r="71" spans="1:18">
      <c r="A71" s="96" t="s">
        <v>91</v>
      </c>
      <c r="B71" s="95" t="s">
        <v>213</v>
      </c>
      <c r="C71" s="109" t="str">
        <f t="shared" si="26"/>
        <v/>
      </c>
      <c r="D71" s="109" t="str">
        <f t="shared" si="27"/>
        <v/>
      </c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</row>
    <row r="72" spans="1:18">
      <c r="A72" s="96" t="s">
        <v>90</v>
      </c>
      <c r="B72" s="95" t="s">
        <v>304</v>
      </c>
      <c r="C72" s="109" t="str">
        <f t="shared" si="26"/>
        <v/>
      </c>
      <c r="D72" s="109" t="str">
        <f t="shared" si="27"/>
        <v/>
      </c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</row>
    <row r="73" spans="1:18">
      <c r="A73" s="96" t="s">
        <v>93</v>
      </c>
      <c r="B73" s="95" t="s">
        <v>306</v>
      </c>
      <c r="C73" s="109" t="str">
        <f t="shared" si="26"/>
        <v/>
      </c>
      <c r="D73" s="109" t="str">
        <f t="shared" si="27"/>
        <v/>
      </c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</row>
    <row r="74" spans="1:18">
      <c r="A74" s="96" t="s">
        <v>92</v>
      </c>
      <c r="B74" s="95" t="s">
        <v>307</v>
      </c>
      <c r="C74" s="109" t="str">
        <f t="shared" si="26"/>
        <v/>
      </c>
      <c r="D74" s="109" t="str">
        <f t="shared" si="27"/>
        <v/>
      </c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</row>
    <row r="75" spans="1:18" ht="27.6">
      <c r="A75" s="99" t="s">
        <v>387</v>
      </c>
      <c r="B75" s="95" t="s">
        <v>308</v>
      </c>
      <c r="C75" s="108" t="str">
        <f>IF(SUM(E75,I75,K75,M75)=0,"",SUM(E75,I75,K75,M75))</f>
        <v/>
      </c>
      <c r="D75" s="108" t="str">
        <f>IF(SUM(F75,J75,L75,N75)=0,"",SUM(F75,J75,L75,N75))</f>
        <v/>
      </c>
      <c r="E75" s="108" t="str">
        <f>IF(SUM(E76:E82)=0,"",SUM(E76:E82))</f>
        <v/>
      </c>
      <c r="F75" s="108" t="str">
        <f t="shared" ref="F75:R75" si="28">IF(SUM(F76:F82)=0,"",SUM(F76:F82))</f>
        <v/>
      </c>
      <c r="G75" s="108" t="str">
        <f t="shared" si="28"/>
        <v/>
      </c>
      <c r="H75" s="108" t="str">
        <f t="shared" si="28"/>
        <v/>
      </c>
      <c r="I75" s="108" t="str">
        <f t="shared" si="28"/>
        <v/>
      </c>
      <c r="J75" s="108" t="str">
        <f t="shared" si="28"/>
        <v/>
      </c>
      <c r="K75" s="108" t="str">
        <f t="shared" si="28"/>
        <v/>
      </c>
      <c r="L75" s="108" t="str">
        <f t="shared" si="28"/>
        <v/>
      </c>
      <c r="M75" s="108" t="str">
        <f t="shared" si="28"/>
        <v/>
      </c>
      <c r="N75" s="108" t="str">
        <f t="shared" si="28"/>
        <v/>
      </c>
      <c r="O75" s="108" t="str">
        <f t="shared" si="28"/>
        <v/>
      </c>
      <c r="P75" s="108" t="str">
        <f t="shared" si="28"/>
        <v/>
      </c>
      <c r="Q75" s="108" t="str">
        <f t="shared" si="28"/>
        <v/>
      </c>
      <c r="R75" s="108" t="str">
        <f t="shared" si="28"/>
        <v/>
      </c>
    </row>
    <row r="76" spans="1:18" ht="27.6">
      <c r="A76" s="98" t="s">
        <v>353</v>
      </c>
      <c r="B76" s="95" t="s">
        <v>309</v>
      </c>
      <c r="C76" s="109" t="str">
        <f t="shared" ref="C76:C82" si="29">IF(SUM(E76,I76,K76,M76)=0,"",SUM(E76,I76,K76,M76))</f>
        <v/>
      </c>
      <c r="D76" s="109" t="str">
        <f t="shared" ref="D76:D82" si="30">IF(SUM(F76,J76,L76,N76)=0,"",SUM(F76,J76,L76,N76))</f>
        <v/>
      </c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</row>
    <row r="77" spans="1:18">
      <c r="A77" s="96" t="s">
        <v>104</v>
      </c>
      <c r="B77" s="95" t="s">
        <v>310</v>
      </c>
      <c r="C77" s="109" t="str">
        <f t="shared" si="29"/>
        <v/>
      </c>
      <c r="D77" s="109" t="str">
        <f t="shared" si="30"/>
        <v/>
      </c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</row>
    <row r="78" spans="1:18">
      <c r="A78" s="96" t="s">
        <v>305</v>
      </c>
      <c r="B78" s="95" t="s">
        <v>311</v>
      </c>
      <c r="C78" s="109" t="str">
        <f t="shared" si="29"/>
        <v/>
      </c>
      <c r="D78" s="109" t="str">
        <f t="shared" si="30"/>
        <v/>
      </c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</row>
    <row r="79" spans="1:18">
      <c r="A79" s="96" t="s">
        <v>107</v>
      </c>
      <c r="B79" s="95" t="s">
        <v>312</v>
      </c>
      <c r="C79" s="109" t="str">
        <f t="shared" si="29"/>
        <v/>
      </c>
      <c r="D79" s="109" t="str">
        <f t="shared" si="30"/>
        <v/>
      </c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</row>
    <row r="80" spans="1:18" s="79" customFormat="1">
      <c r="A80" s="96" t="s">
        <v>105</v>
      </c>
      <c r="B80" s="95" t="s">
        <v>313</v>
      </c>
      <c r="C80" s="109" t="str">
        <f t="shared" si="29"/>
        <v/>
      </c>
      <c r="D80" s="109" t="str">
        <f t="shared" si="30"/>
        <v/>
      </c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</row>
    <row r="81" spans="1:18">
      <c r="A81" s="96" t="s">
        <v>103</v>
      </c>
      <c r="B81" s="95" t="s">
        <v>314</v>
      </c>
      <c r="C81" s="109" t="str">
        <f t="shared" si="29"/>
        <v/>
      </c>
      <c r="D81" s="109" t="str">
        <f t="shared" si="30"/>
        <v/>
      </c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</row>
    <row r="82" spans="1:18" s="79" customFormat="1">
      <c r="A82" s="96" t="s">
        <v>106</v>
      </c>
      <c r="B82" s="95" t="s">
        <v>315</v>
      </c>
      <c r="C82" s="109" t="str">
        <f t="shared" si="29"/>
        <v/>
      </c>
      <c r="D82" s="109" t="str">
        <f t="shared" si="30"/>
        <v/>
      </c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</row>
    <row r="83" spans="1:18" ht="27.6">
      <c r="A83" s="99" t="s">
        <v>388</v>
      </c>
      <c r="B83" s="95" t="s">
        <v>316</v>
      </c>
      <c r="C83" s="108" t="str">
        <f>IF(SUM(E83,I83,K83,M83)=0,"",SUM(E83,I83,K83,M83))</f>
        <v/>
      </c>
      <c r="D83" s="108" t="str">
        <f>IF(SUM(F83,J83,L83,N83)=0,"",SUM(F83,J83,L83,N83))</f>
        <v/>
      </c>
      <c r="E83" s="108" t="str">
        <f>IF(SUM(E84:E87)=0,"",SUM(E84:E87))</f>
        <v/>
      </c>
      <c r="F83" s="108" t="str">
        <f t="shared" ref="F83:R83" si="31">IF(SUM(F84:F87)=0,"",SUM(F84:F87))</f>
        <v/>
      </c>
      <c r="G83" s="108" t="str">
        <f t="shared" si="31"/>
        <v/>
      </c>
      <c r="H83" s="108" t="str">
        <f t="shared" si="31"/>
        <v/>
      </c>
      <c r="I83" s="108" t="str">
        <f t="shared" si="31"/>
        <v/>
      </c>
      <c r="J83" s="108" t="str">
        <f t="shared" si="31"/>
        <v/>
      </c>
      <c r="K83" s="108" t="str">
        <f t="shared" si="31"/>
        <v/>
      </c>
      <c r="L83" s="108" t="str">
        <f t="shared" si="31"/>
        <v/>
      </c>
      <c r="M83" s="108" t="str">
        <f t="shared" si="31"/>
        <v/>
      </c>
      <c r="N83" s="108" t="str">
        <f t="shared" si="31"/>
        <v/>
      </c>
      <c r="O83" s="108" t="str">
        <f t="shared" si="31"/>
        <v/>
      </c>
      <c r="P83" s="108" t="str">
        <f t="shared" si="31"/>
        <v/>
      </c>
      <c r="Q83" s="108" t="str">
        <f t="shared" si="31"/>
        <v/>
      </c>
      <c r="R83" s="108" t="str">
        <f t="shared" si="31"/>
        <v/>
      </c>
    </row>
    <row r="84" spans="1:18" ht="27.6">
      <c r="A84" s="98" t="s">
        <v>354</v>
      </c>
      <c r="B84" s="95" t="s">
        <v>317</v>
      </c>
      <c r="C84" s="109" t="str">
        <f t="shared" ref="C84:C87" si="32">IF(SUM(E84,I84,K84,M84)=0,"",SUM(E84,I84,K84,M84))</f>
        <v/>
      </c>
      <c r="D84" s="109" t="str">
        <f t="shared" ref="D84:D87" si="33">IF(SUM(F84,J84,L84,N84)=0,"",SUM(F84,J84,L84,N84))</f>
        <v/>
      </c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</row>
    <row r="85" spans="1:18">
      <c r="A85" s="96" t="s">
        <v>108</v>
      </c>
      <c r="B85" s="95" t="s">
        <v>318</v>
      </c>
      <c r="C85" s="109" t="str">
        <f t="shared" si="32"/>
        <v/>
      </c>
      <c r="D85" s="109" t="str">
        <f t="shared" si="33"/>
        <v/>
      </c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</row>
    <row r="86" spans="1:18">
      <c r="A86" s="96" t="s">
        <v>109</v>
      </c>
      <c r="B86" s="95" t="s">
        <v>319</v>
      </c>
      <c r="C86" s="109" t="str">
        <f t="shared" si="32"/>
        <v/>
      </c>
      <c r="D86" s="109" t="str">
        <f t="shared" si="33"/>
        <v/>
      </c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</row>
    <row r="87" spans="1:18">
      <c r="A87" s="96" t="s">
        <v>110</v>
      </c>
      <c r="B87" s="95" t="s">
        <v>320</v>
      </c>
      <c r="C87" s="109" t="str">
        <f t="shared" si="32"/>
        <v/>
      </c>
      <c r="D87" s="109" t="str">
        <f t="shared" si="33"/>
        <v/>
      </c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</row>
    <row r="88" spans="1:18" ht="27.6">
      <c r="A88" s="99" t="s">
        <v>389</v>
      </c>
      <c r="B88" s="95" t="s">
        <v>321</v>
      </c>
      <c r="C88" s="108" t="str">
        <f>IF(SUM(E88,I88,K88,M88)=0,"",SUM(E88,I88,K88,M88))</f>
        <v/>
      </c>
      <c r="D88" s="108" t="str">
        <f>IF(SUM(F88,J88,L88,N88)=0,"",SUM(F88,J88,L88,N88))</f>
        <v/>
      </c>
      <c r="E88" s="108" t="str">
        <f>IF(SUM(E89:E94)=0,"",SUM(E89:E94))</f>
        <v/>
      </c>
      <c r="F88" s="108" t="str">
        <f t="shared" ref="F88:R88" si="34">IF(SUM(F89:F94)=0,"",SUM(F89:F94))</f>
        <v/>
      </c>
      <c r="G88" s="108" t="str">
        <f t="shared" si="34"/>
        <v/>
      </c>
      <c r="H88" s="108" t="str">
        <f t="shared" si="34"/>
        <v/>
      </c>
      <c r="I88" s="108" t="str">
        <f t="shared" si="34"/>
        <v/>
      </c>
      <c r="J88" s="108" t="str">
        <f t="shared" si="34"/>
        <v/>
      </c>
      <c r="K88" s="108" t="str">
        <f t="shared" si="34"/>
        <v/>
      </c>
      <c r="L88" s="108" t="str">
        <f t="shared" si="34"/>
        <v/>
      </c>
      <c r="M88" s="108" t="str">
        <f t="shared" si="34"/>
        <v/>
      </c>
      <c r="N88" s="108" t="str">
        <f t="shared" si="34"/>
        <v/>
      </c>
      <c r="O88" s="108" t="str">
        <f t="shared" si="34"/>
        <v/>
      </c>
      <c r="P88" s="108" t="str">
        <f t="shared" si="34"/>
        <v/>
      </c>
      <c r="Q88" s="108" t="str">
        <f t="shared" si="34"/>
        <v/>
      </c>
      <c r="R88" s="108" t="str">
        <f t="shared" si="34"/>
        <v/>
      </c>
    </row>
    <row r="89" spans="1:18" s="79" customFormat="1" ht="27.6">
      <c r="A89" s="98" t="s">
        <v>355</v>
      </c>
      <c r="B89" s="95" t="s">
        <v>322</v>
      </c>
      <c r="C89" s="109" t="str">
        <f t="shared" ref="C89:C94" si="35">IF(SUM(E89,I89,K89,M89)=0,"",SUM(E89,I89,K89,M89))</f>
        <v/>
      </c>
      <c r="D89" s="109" t="str">
        <f t="shared" ref="D89:D94" si="36">IF(SUM(F89,J89,L89,N89)=0,"",SUM(F89,J89,L89,N89))</f>
        <v/>
      </c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</row>
    <row r="90" spans="1:18">
      <c r="A90" s="96" t="s">
        <v>86</v>
      </c>
      <c r="B90" s="95" t="s">
        <v>323</v>
      </c>
      <c r="C90" s="109" t="str">
        <f t="shared" si="35"/>
        <v/>
      </c>
      <c r="D90" s="109" t="str">
        <f t="shared" si="36"/>
        <v/>
      </c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</row>
    <row r="91" spans="1:18" s="79" customFormat="1">
      <c r="A91" s="96" t="s">
        <v>89</v>
      </c>
      <c r="B91" s="95" t="s">
        <v>324</v>
      </c>
      <c r="C91" s="109" t="str">
        <f t="shared" si="35"/>
        <v/>
      </c>
      <c r="D91" s="109" t="str">
        <f t="shared" si="36"/>
        <v/>
      </c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</row>
    <row r="92" spans="1:18">
      <c r="A92" s="96" t="s">
        <v>88</v>
      </c>
      <c r="B92" s="95" t="s">
        <v>326</v>
      </c>
      <c r="C92" s="109" t="str">
        <f t="shared" si="35"/>
        <v/>
      </c>
      <c r="D92" s="109" t="str">
        <f t="shared" si="36"/>
        <v/>
      </c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</row>
    <row r="93" spans="1:18">
      <c r="A93" s="96" t="s">
        <v>87</v>
      </c>
      <c r="B93" s="95" t="s">
        <v>328</v>
      </c>
      <c r="C93" s="109" t="str">
        <f t="shared" si="35"/>
        <v/>
      </c>
      <c r="D93" s="109" t="str">
        <f t="shared" si="36"/>
        <v/>
      </c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</row>
    <row r="94" spans="1:18">
      <c r="A94" s="96" t="s">
        <v>85</v>
      </c>
      <c r="B94" s="95" t="s">
        <v>329</v>
      </c>
      <c r="C94" s="109" t="str">
        <f t="shared" si="35"/>
        <v/>
      </c>
      <c r="D94" s="109" t="str">
        <f t="shared" si="36"/>
        <v/>
      </c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</row>
    <row r="95" spans="1:18" ht="27.6">
      <c r="A95" s="99" t="s">
        <v>390</v>
      </c>
      <c r="B95" s="95" t="s">
        <v>331</v>
      </c>
      <c r="C95" s="108" t="str">
        <f>IF(SUM(E95,I95,K95,M95)=0,"",SUM(E95,I95,K95,M95))</f>
        <v/>
      </c>
      <c r="D95" s="108" t="str">
        <f>IF(SUM(F95,J95,L95,N95)=0,"",SUM(F95,J95,L95,N95))</f>
        <v/>
      </c>
      <c r="E95" s="108" t="str">
        <f>IF(SUM(E96:E100)=0,"",SUM(E96:E100))</f>
        <v/>
      </c>
      <c r="F95" s="108" t="str">
        <f t="shared" ref="F95:R95" si="37">IF(SUM(F96:F100)=0,"",SUM(F96:F100))</f>
        <v/>
      </c>
      <c r="G95" s="108" t="str">
        <f t="shared" si="37"/>
        <v/>
      </c>
      <c r="H95" s="108" t="str">
        <f t="shared" si="37"/>
        <v/>
      </c>
      <c r="I95" s="108" t="str">
        <f t="shared" si="37"/>
        <v/>
      </c>
      <c r="J95" s="108" t="str">
        <f t="shared" si="37"/>
        <v/>
      </c>
      <c r="K95" s="108" t="str">
        <f t="shared" si="37"/>
        <v/>
      </c>
      <c r="L95" s="108" t="str">
        <f t="shared" si="37"/>
        <v/>
      </c>
      <c r="M95" s="108" t="str">
        <f t="shared" si="37"/>
        <v/>
      </c>
      <c r="N95" s="108" t="str">
        <f t="shared" si="37"/>
        <v/>
      </c>
      <c r="O95" s="108" t="str">
        <f t="shared" si="37"/>
        <v/>
      </c>
      <c r="P95" s="108" t="str">
        <f t="shared" si="37"/>
        <v/>
      </c>
      <c r="Q95" s="108" t="str">
        <f t="shared" si="37"/>
        <v/>
      </c>
      <c r="R95" s="108" t="str">
        <f t="shared" si="37"/>
        <v/>
      </c>
    </row>
    <row r="96" spans="1:18" ht="27.6">
      <c r="A96" s="98" t="s">
        <v>356</v>
      </c>
      <c r="B96" s="95" t="s">
        <v>332</v>
      </c>
      <c r="C96" s="109" t="str">
        <f t="shared" ref="C96:C100" si="38">IF(SUM(E96,I96,K96,M96)=0,"",SUM(E96,I96,K96,M96))</f>
        <v/>
      </c>
      <c r="D96" s="109" t="str">
        <f t="shared" ref="D96:D100" si="39">IF(SUM(F96,J96,L96,N96)=0,"",SUM(F96,J96,L96,N96))</f>
        <v/>
      </c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</row>
    <row r="97" spans="1:22" s="79" customFormat="1">
      <c r="A97" s="96" t="s">
        <v>325</v>
      </c>
      <c r="B97" s="95" t="s">
        <v>333</v>
      </c>
      <c r="C97" s="109" t="str">
        <f t="shared" si="38"/>
        <v/>
      </c>
      <c r="D97" s="109" t="str">
        <f t="shared" si="39"/>
        <v/>
      </c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</row>
    <row r="98" spans="1:22">
      <c r="A98" s="96" t="s">
        <v>327</v>
      </c>
      <c r="B98" s="95" t="s">
        <v>334</v>
      </c>
      <c r="C98" s="109" t="str">
        <f t="shared" si="38"/>
        <v/>
      </c>
      <c r="D98" s="109" t="str">
        <f t="shared" si="39"/>
        <v/>
      </c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</row>
    <row r="99" spans="1:22">
      <c r="A99" s="96" t="s">
        <v>116</v>
      </c>
      <c r="B99" s="95" t="s">
        <v>335</v>
      </c>
      <c r="C99" s="109" t="str">
        <f t="shared" si="38"/>
        <v/>
      </c>
      <c r="D99" s="109" t="str">
        <f t="shared" si="39"/>
        <v/>
      </c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</row>
    <row r="100" spans="1:22">
      <c r="A100" s="96" t="s">
        <v>330</v>
      </c>
      <c r="B100" s="95" t="s">
        <v>336</v>
      </c>
      <c r="C100" s="109" t="str">
        <f t="shared" si="38"/>
        <v/>
      </c>
      <c r="D100" s="109" t="str">
        <f t="shared" si="39"/>
        <v/>
      </c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</row>
    <row r="101" spans="1:22" ht="27.6">
      <c r="A101" s="99" t="s">
        <v>391</v>
      </c>
      <c r="B101" s="95" t="s">
        <v>337</v>
      </c>
      <c r="C101" s="108" t="str">
        <f>IF(SUM(E101,I101,K101,M101)=0,"",SUM(E101,I101,K101,M101))</f>
        <v/>
      </c>
      <c r="D101" s="108" t="str">
        <f>IF(SUM(F101,J101,L101,N101)=0,"",SUM(F101,J101,L101,N101))</f>
        <v/>
      </c>
      <c r="E101" s="108" t="str">
        <f>IF(SUM(E102:E106)=0,"",SUM(E102:E106))</f>
        <v/>
      </c>
      <c r="F101" s="108" t="str">
        <f t="shared" ref="F101:R101" si="40">IF(SUM(F102:F106)=0,"",SUM(F102:F106))</f>
        <v/>
      </c>
      <c r="G101" s="108" t="str">
        <f t="shared" si="40"/>
        <v/>
      </c>
      <c r="H101" s="108" t="str">
        <f t="shared" si="40"/>
        <v/>
      </c>
      <c r="I101" s="108" t="str">
        <f t="shared" si="40"/>
        <v/>
      </c>
      <c r="J101" s="108" t="str">
        <f t="shared" si="40"/>
        <v/>
      </c>
      <c r="K101" s="108" t="str">
        <f t="shared" si="40"/>
        <v/>
      </c>
      <c r="L101" s="108" t="str">
        <f t="shared" si="40"/>
        <v/>
      </c>
      <c r="M101" s="108" t="str">
        <f t="shared" si="40"/>
        <v/>
      </c>
      <c r="N101" s="108" t="str">
        <f t="shared" si="40"/>
        <v/>
      </c>
      <c r="O101" s="108" t="str">
        <f t="shared" si="40"/>
        <v/>
      </c>
      <c r="P101" s="108" t="str">
        <f t="shared" si="40"/>
        <v/>
      </c>
      <c r="Q101" s="108" t="str">
        <f t="shared" si="40"/>
        <v/>
      </c>
      <c r="R101" s="108" t="str">
        <f t="shared" si="40"/>
        <v/>
      </c>
      <c r="S101" s="100"/>
    </row>
    <row r="102" spans="1:22" ht="27.6">
      <c r="A102" s="98" t="s">
        <v>357</v>
      </c>
      <c r="B102" s="95" t="s">
        <v>440</v>
      </c>
      <c r="C102" s="109" t="str">
        <f t="shared" ref="C102:C106" si="41">IF(SUM(E102,I102,K102,M102)=0,"",SUM(E102,I102,K102,M102))</f>
        <v/>
      </c>
      <c r="D102" s="109" t="str">
        <f t="shared" ref="D102:D106" si="42">IF(SUM(F102,J102,L102,N102)=0,"",SUM(F102,J102,L102,N102))</f>
        <v/>
      </c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</row>
    <row r="103" spans="1:22">
      <c r="A103" s="96" t="s">
        <v>101</v>
      </c>
      <c r="B103" s="95" t="s">
        <v>441</v>
      </c>
      <c r="C103" s="109" t="str">
        <f t="shared" si="41"/>
        <v/>
      </c>
      <c r="D103" s="109" t="str">
        <f t="shared" si="42"/>
        <v/>
      </c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</row>
    <row r="104" spans="1:22">
      <c r="A104" s="96" t="s">
        <v>111</v>
      </c>
      <c r="B104" s="95" t="s">
        <v>442</v>
      </c>
      <c r="C104" s="109" t="str">
        <f t="shared" si="41"/>
        <v/>
      </c>
      <c r="D104" s="109" t="str">
        <f t="shared" si="42"/>
        <v/>
      </c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00"/>
      <c r="T104" s="100"/>
    </row>
    <row r="105" spans="1:22">
      <c r="A105" s="96" t="s">
        <v>100</v>
      </c>
      <c r="B105" s="95" t="s">
        <v>443</v>
      </c>
      <c r="C105" s="109" t="str">
        <f t="shared" si="41"/>
        <v/>
      </c>
      <c r="D105" s="109" t="str">
        <f t="shared" si="42"/>
        <v/>
      </c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00"/>
      <c r="T105" s="100"/>
    </row>
    <row r="106" spans="1:22">
      <c r="A106" s="96" t="s">
        <v>102</v>
      </c>
      <c r="B106" s="95" t="s">
        <v>444</v>
      </c>
      <c r="C106" s="109" t="str">
        <f t="shared" si="41"/>
        <v/>
      </c>
      <c r="D106" s="109" t="str">
        <f t="shared" si="42"/>
        <v/>
      </c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01"/>
      <c r="T106" s="101"/>
    </row>
    <row r="107" spans="1:22">
      <c r="B107" s="102"/>
    </row>
    <row r="108" spans="1:22" s="100" customFormat="1">
      <c r="A108" s="149"/>
      <c r="B108" s="149"/>
      <c r="C108" s="150"/>
      <c r="D108" s="150"/>
      <c r="E108" s="151"/>
      <c r="F108" s="151"/>
      <c r="G108" s="151"/>
      <c r="H108" s="151"/>
      <c r="I108" s="150"/>
      <c r="J108" s="150"/>
      <c r="K108" s="151"/>
      <c r="L108" s="151"/>
      <c r="M108" s="152"/>
      <c r="N108" s="152"/>
      <c r="O108" s="152"/>
      <c r="P108" s="152"/>
      <c r="Q108" s="152"/>
      <c r="R108" s="152"/>
      <c r="U108" s="103"/>
      <c r="V108" s="103"/>
    </row>
    <row r="109" spans="1:22" s="100" customFormat="1">
      <c r="A109" s="394"/>
      <c r="B109" s="394"/>
      <c r="C109" s="394"/>
      <c r="D109" s="394"/>
      <c r="E109" s="150"/>
      <c r="F109" s="150"/>
      <c r="G109" s="152"/>
      <c r="H109" s="399"/>
      <c r="I109" s="399"/>
      <c r="J109" s="399"/>
      <c r="K109" s="399"/>
      <c r="L109" s="399"/>
      <c r="M109" s="399"/>
      <c r="N109" s="399"/>
      <c r="O109" s="153"/>
      <c r="P109" s="153"/>
      <c r="Q109" s="149"/>
      <c r="R109" s="149"/>
    </row>
    <row r="110" spans="1:22" s="100" customFormat="1">
      <c r="A110" s="400" t="s">
        <v>338</v>
      </c>
      <c r="B110" s="400"/>
      <c r="C110" s="400"/>
      <c r="D110" s="400"/>
      <c r="E110" s="154"/>
      <c r="F110" s="154"/>
      <c r="G110" s="152"/>
      <c r="H110" s="401" t="s">
        <v>339</v>
      </c>
      <c r="I110" s="401"/>
      <c r="J110" s="401"/>
      <c r="K110" s="401"/>
      <c r="L110" s="152"/>
      <c r="M110" s="152"/>
      <c r="N110" s="152"/>
      <c r="O110" s="153"/>
      <c r="P110" s="153"/>
      <c r="Q110" s="155"/>
      <c r="R110" s="153"/>
    </row>
    <row r="111" spans="1:22" s="100" customFormat="1">
      <c r="A111" s="155"/>
      <c r="B111" s="155"/>
      <c r="C111" s="150"/>
      <c r="D111" s="151"/>
      <c r="E111" s="150"/>
      <c r="F111" s="150"/>
      <c r="G111" s="151"/>
      <c r="H111" s="151"/>
      <c r="I111" s="152"/>
      <c r="J111" s="152"/>
      <c r="K111" s="152"/>
      <c r="L111" s="152"/>
      <c r="M111" s="152"/>
      <c r="N111" s="152"/>
      <c r="O111" s="153"/>
      <c r="P111" s="153"/>
      <c r="Q111" s="149"/>
      <c r="R111" s="149"/>
    </row>
    <row r="112" spans="1:22" s="100" customFormat="1">
      <c r="A112" s="153"/>
      <c r="B112" s="153"/>
      <c r="C112" s="152"/>
      <c r="D112" s="152"/>
      <c r="E112" s="151"/>
      <c r="F112" s="151"/>
      <c r="G112" s="152"/>
      <c r="H112" s="156" t="s">
        <v>340</v>
      </c>
      <c r="I112" s="152"/>
      <c r="J112" s="402"/>
      <c r="K112" s="402"/>
      <c r="L112" s="157" t="s">
        <v>438</v>
      </c>
      <c r="M112" s="238"/>
      <c r="N112" s="158"/>
      <c r="O112" s="153"/>
      <c r="P112" s="153"/>
      <c r="Q112" s="149"/>
      <c r="R112" s="149"/>
    </row>
    <row r="113" spans="1:22" s="100" customFormat="1">
      <c r="A113" s="153"/>
      <c r="B113" s="153"/>
      <c r="C113" s="152"/>
      <c r="D113" s="152"/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</row>
    <row r="114" spans="1:22">
      <c r="A114" s="159"/>
      <c r="B114" s="159"/>
      <c r="C114" s="160"/>
      <c r="D114" s="160"/>
      <c r="E114" s="152"/>
      <c r="F114" s="152"/>
      <c r="G114" s="152"/>
      <c r="H114" s="152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U114" s="100"/>
      <c r="V114" s="100"/>
    </row>
    <row r="115" spans="1:22">
      <c r="A115" s="159"/>
      <c r="B115" s="159"/>
      <c r="C115" s="160"/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</row>
    <row r="116" spans="1:22">
      <c r="A116" s="159"/>
      <c r="B116" s="159"/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</row>
    <row r="117" spans="1:22">
      <c r="A117" s="159"/>
      <c r="B117" s="159"/>
      <c r="C117" s="16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</row>
  </sheetData>
  <sheetProtection algorithmName="SHA-512" hashValue="O3FVoUHxyOdcZZ4amKkJwRTY1tvhS9ZrFuMI+1vaPYPuUc/5L3ORkQdUyRSpx9IhNrKhZ4/QzC31EGDTmV72uQ==" saltValue="uQwSlApQUM5dGC2Z+vbRKw==" spinCount="100000" sheet="1" selectLockedCells="1"/>
  <mergeCells count="31">
    <mergeCell ref="H109:N109"/>
    <mergeCell ref="A110:D110"/>
    <mergeCell ref="H110:K110"/>
    <mergeCell ref="J112:K112"/>
    <mergeCell ref="E4:E5"/>
    <mergeCell ref="F4:F5"/>
    <mergeCell ref="G4:H4"/>
    <mergeCell ref="I4:I5"/>
    <mergeCell ref="A2:A5"/>
    <mergeCell ref="D4:D5"/>
    <mergeCell ref="A1:N1"/>
    <mergeCell ref="Q4:Q5"/>
    <mergeCell ref="R4:R5"/>
    <mergeCell ref="A109:D109"/>
    <mergeCell ref="K4:K5"/>
    <mergeCell ref="L4:L5"/>
    <mergeCell ref="M4:M5"/>
    <mergeCell ref="N4:N5"/>
    <mergeCell ref="O4:O5"/>
    <mergeCell ref="P4:P5"/>
    <mergeCell ref="J4:J5"/>
    <mergeCell ref="B2:B5"/>
    <mergeCell ref="C2:D3"/>
    <mergeCell ref="E2:N2"/>
    <mergeCell ref="O2:P3"/>
    <mergeCell ref="C4:C5"/>
    <mergeCell ref="Q2:R3"/>
    <mergeCell ref="E3:H3"/>
    <mergeCell ref="I3:J3"/>
    <mergeCell ref="K3:L3"/>
    <mergeCell ref="M3:N3"/>
  </mergeCells>
  <phoneticPr fontId="40" type="noConversion"/>
  <conditionalFormatting sqref="F7:F106">
    <cfRule type="expression" dxfId="8" priority="9">
      <formula>F7&gt;E7</formula>
    </cfRule>
  </conditionalFormatting>
  <conditionalFormatting sqref="H7:H106">
    <cfRule type="expression" dxfId="7" priority="8">
      <formula>H7&gt;G7</formula>
    </cfRule>
    <cfRule type="expression" dxfId="6" priority="6">
      <formula>H7&gt;F7</formula>
    </cfRule>
  </conditionalFormatting>
  <conditionalFormatting sqref="G7:G106">
    <cfRule type="expression" dxfId="5" priority="7">
      <formula>G7&gt;E7</formula>
    </cfRule>
  </conditionalFormatting>
  <conditionalFormatting sqref="J7:J106">
    <cfRule type="expression" dxfId="4" priority="5">
      <formula>J7&gt;I7</formula>
    </cfRule>
  </conditionalFormatting>
  <conditionalFormatting sqref="L7:L106">
    <cfRule type="expression" dxfId="3" priority="4">
      <formula>L7&gt;K7</formula>
    </cfRule>
  </conditionalFormatting>
  <conditionalFormatting sqref="N7:N106">
    <cfRule type="expression" dxfId="2" priority="3">
      <formula>N7&gt;M7</formula>
    </cfRule>
  </conditionalFormatting>
  <conditionalFormatting sqref="P7:P106">
    <cfRule type="expression" dxfId="1" priority="2">
      <formula>P7&gt;O7</formula>
    </cfRule>
  </conditionalFormatting>
  <conditionalFormatting sqref="R7:R106">
    <cfRule type="expression" dxfId="0" priority="1">
      <formula>R7&gt;Q7</formula>
    </cfRule>
  </conditionalFormatting>
  <pageMargins left="0.27559055118110237" right="0" top="0.35433070866141736" bottom="0.19685039370078741" header="0.11811023622047245" footer="0.11811023622047245"/>
  <pageSetup scale="63" orientation="landscape" horizontalDpi="120" verticalDpi="72" r:id="rId1"/>
  <headerFooter alignWithMargins="0">
    <oddHeader xml:space="preserve">&amp;R  - &amp;P+4 -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səhifə_1</vt:lpstr>
      <vt:lpstr>bölmə_1.1</vt:lpstr>
      <vt:lpstr>bölmə_2-5. </vt:lpstr>
      <vt:lpstr>tələbə hərəkəti</vt:lpstr>
      <vt:lpstr>işçilər</vt:lpstr>
      <vt:lpstr>xarici tələbələr</vt:lpstr>
      <vt:lpstr>maddi-texniki baza</vt:lpstr>
      <vt:lpstr>şəhər və rayonlar üzrə</vt:lpstr>
      <vt:lpstr>bölmə_1.1!Print_Area</vt:lpstr>
      <vt:lpstr>'bölmə_2-5. '!Print_Area</vt:lpstr>
      <vt:lpstr>səhifə_1!Print_Area</vt:lpstr>
      <vt:lpstr>'şəhər və rayonlar üzrə'!Print_Titles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Seva</dc:creator>
  <cp:lastModifiedBy>Nəzrin Əkbərli</cp:lastModifiedBy>
  <cp:lastPrinted>2022-07-26T11:18:36Z</cp:lastPrinted>
  <dcterms:created xsi:type="dcterms:W3CDTF">2000-07-19T08:28:39Z</dcterms:created>
  <dcterms:modified xsi:type="dcterms:W3CDTF">2026-04-14T07:53:28Z</dcterms:modified>
</cp:coreProperties>
</file>