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baba.Babayev\Desktop\Stat_Hesabat_Formalari\"/>
    </mc:Choice>
  </mc:AlternateContent>
  <bookViews>
    <workbookView xWindow="120" yWindow="15" windowWidth="9405" windowHeight="4185" tabRatio="693" activeTab="8"/>
  </bookViews>
  <sheets>
    <sheet name="səhifə_1" sheetId="25" r:id="rId1"/>
    <sheet name="bölmə_1.1" sheetId="20" r:id="rId2"/>
    <sheet name="bölmə_1.2" sheetId="21" r:id="rId3"/>
    <sheet name="bölmə_2-5. " sheetId="22" r:id="rId4"/>
    <sheet name="bölmə_6" sheetId="15" r:id="rId5"/>
    <sheet name="bölmə_7-8" sheetId="16" r:id="rId6"/>
    <sheet name="bölmə_9-10" sheetId="6" r:id="rId7"/>
    <sheet name="bölmə_11" sheetId="13" r:id="rId8"/>
    <sheet name="bölmə_12" sheetId="7" r:id="rId9"/>
  </sheets>
  <externalReferences>
    <externalReference r:id="rId10"/>
  </externalReferences>
  <definedNames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'bölmə_2-5. '!$V$5</definedName>
    <definedName name="solver_typ" localSheetId="3" hidden="1">1</definedName>
    <definedName name="solver_val" localSheetId="3" hidden="1">0</definedName>
    <definedName name="solver_ver" localSheetId="3" hidden="1">3</definedName>
    <definedName name="_xlnm.Print_Titles" localSheetId="4">bölmə_6!$2:$6</definedName>
    <definedName name="_xlnm.Print_Area" localSheetId="1">bölmə_1.1!$A$1:$X$83</definedName>
    <definedName name="_xlnm.Print_Area" localSheetId="3">'bölmə_2-5. '!$A$1:$U$29</definedName>
    <definedName name="_xlnm.Print_Area" localSheetId="4">bölmə_6!$A$1:$P$104</definedName>
    <definedName name="_xlnm.Print_Area" localSheetId="0">səhifə_1!$A$1:$S$25</definedName>
  </definedNames>
  <calcPr calcId="162913"/>
</workbook>
</file>

<file path=xl/calcChain.xml><?xml version="1.0" encoding="utf-8"?>
<calcChain xmlns="http://schemas.openxmlformats.org/spreadsheetml/2006/main">
  <c r="D16" i="22" l="1"/>
  <c r="E76" i="20" l="1"/>
  <c r="I76" i="20" l="1"/>
  <c r="F76" i="20"/>
  <c r="D76" i="20"/>
  <c r="G76" i="20"/>
  <c r="J76" i="21"/>
  <c r="I76" i="21"/>
  <c r="H76" i="21"/>
  <c r="V10" i="22" s="1"/>
  <c r="G76" i="21"/>
  <c r="F76" i="21"/>
  <c r="V9" i="22" s="1"/>
  <c r="E76" i="21"/>
  <c r="D76" i="21"/>
  <c r="V82" i="20"/>
  <c r="V81" i="20"/>
  <c r="V80" i="20"/>
  <c r="V79" i="20"/>
  <c r="V78" i="20"/>
  <c r="V14" i="20"/>
  <c r="W14" i="20"/>
  <c r="V15" i="20"/>
  <c r="W15" i="20"/>
  <c r="V16" i="20"/>
  <c r="W16" i="20"/>
  <c r="V17" i="20"/>
  <c r="W17" i="20"/>
  <c r="V18" i="20"/>
  <c r="W18" i="20"/>
  <c r="V19" i="20"/>
  <c r="W19" i="20"/>
  <c r="V20" i="20"/>
  <c r="W20" i="20"/>
  <c r="V21" i="20"/>
  <c r="W21" i="20"/>
  <c r="V22" i="20"/>
  <c r="W22" i="20"/>
  <c r="V23" i="20"/>
  <c r="W23" i="20"/>
  <c r="V24" i="20"/>
  <c r="W24" i="20"/>
  <c r="V25" i="20"/>
  <c r="W25" i="20"/>
  <c r="V26" i="20"/>
  <c r="W26" i="20"/>
  <c r="V27" i="20"/>
  <c r="W27" i="20"/>
  <c r="V28" i="20"/>
  <c r="W28" i="20"/>
  <c r="V29" i="20"/>
  <c r="W29" i="20"/>
  <c r="V30" i="20"/>
  <c r="W30" i="20"/>
  <c r="V31" i="20"/>
  <c r="W31" i="20"/>
  <c r="V32" i="20"/>
  <c r="W32" i="20"/>
  <c r="V33" i="20"/>
  <c r="W33" i="20"/>
  <c r="V34" i="20"/>
  <c r="W34" i="20"/>
  <c r="V35" i="20"/>
  <c r="W35" i="20"/>
  <c r="V36" i="20"/>
  <c r="W36" i="20"/>
  <c r="V37" i="20"/>
  <c r="W37" i="20"/>
  <c r="V38" i="20"/>
  <c r="W38" i="20"/>
  <c r="V39" i="20"/>
  <c r="W39" i="20"/>
  <c r="V40" i="20"/>
  <c r="W40" i="20"/>
  <c r="V41" i="20"/>
  <c r="W41" i="20"/>
  <c r="V42" i="20"/>
  <c r="W42" i="20"/>
  <c r="V43" i="20"/>
  <c r="W43" i="20"/>
  <c r="V44" i="20"/>
  <c r="W44" i="20"/>
  <c r="V45" i="20"/>
  <c r="W45" i="20"/>
  <c r="V46" i="20"/>
  <c r="W46" i="20"/>
  <c r="V47" i="20"/>
  <c r="W47" i="20"/>
  <c r="V48" i="20"/>
  <c r="W48" i="20"/>
  <c r="V49" i="20"/>
  <c r="W49" i="20"/>
  <c r="V50" i="20"/>
  <c r="W50" i="20"/>
  <c r="V51" i="20"/>
  <c r="W51" i="20"/>
  <c r="V52" i="20"/>
  <c r="W52" i="20"/>
  <c r="V53" i="20"/>
  <c r="W53" i="20"/>
  <c r="V54" i="20"/>
  <c r="W54" i="20"/>
  <c r="V55" i="20"/>
  <c r="W55" i="20"/>
  <c r="V56" i="20"/>
  <c r="W56" i="20"/>
  <c r="V57" i="20"/>
  <c r="W57" i="20"/>
  <c r="V58" i="20"/>
  <c r="W58" i="20"/>
  <c r="V59" i="20"/>
  <c r="W59" i="20"/>
  <c r="V60" i="20"/>
  <c r="W60" i="20"/>
  <c r="V61" i="20"/>
  <c r="W61" i="20"/>
  <c r="V62" i="20"/>
  <c r="W62" i="20"/>
  <c r="V63" i="20"/>
  <c r="W63" i="20"/>
  <c r="V64" i="20"/>
  <c r="W64" i="20"/>
  <c r="V65" i="20"/>
  <c r="W65" i="20"/>
  <c r="V66" i="20"/>
  <c r="W66" i="20"/>
  <c r="V67" i="20"/>
  <c r="W67" i="20"/>
  <c r="V68" i="20"/>
  <c r="W68" i="20"/>
  <c r="V69" i="20"/>
  <c r="W69" i="20"/>
  <c r="V70" i="20"/>
  <c r="W70" i="20"/>
  <c r="V71" i="20"/>
  <c r="W71" i="20"/>
  <c r="V72" i="20"/>
  <c r="W72" i="20"/>
  <c r="V73" i="20"/>
  <c r="W73" i="20"/>
  <c r="V74" i="20"/>
  <c r="W74" i="20"/>
  <c r="V75" i="20"/>
  <c r="W75" i="20"/>
  <c r="V8" i="20"/>
  <c r="W8" i="20"/>
  <c r="V9" i="20"/>
  <c r="W9" i="20"/>
  <c r="V10" i="20"/>
  <c r="W10" i="20"/>
  <c r="V11" i="20"/>
  <c r="W11" i="20"/>
  <c r="V12" i="20"/>
  <c r="W12" i="20"/>
  <c r="V13" i="20"/>
  <c r="W13" i="20"/>
  <c r="X76" i="20"/>
  <c r="V6" i="22" s="1"/>
  <c r="U76" i="20"/>
  <c r="T76" i="20"/>
  <c r="S76" i="20"/>
  <c r="R76" i="20"/>
  <c r="Q76" i="20"/>
  <c r="P76" i="20"/>
  <c r="O76" i="20"/>
  <c r="N76" i="20"/>
  <c r="M76" i="20"/>
  <c r="L76" i="20"/>
  <c r="K76" i="20"/>
  <c r="J76" i="20"/>
  <c r="H76" i="20"/>
  <c r="V8" i="22" s="1"/>
  <c r="C76" i="20"/>
  <c r="W6" i="20"/>
  <c r="V6" i="20"/>
  <c r="H8" i="15"/>
  <c r="I8" i="15"/>
  <c r="J8" i="15"/>
  <c r="K8" i="15"/>
  <c r="L8" i="15"/>
  <c r="M8" i="15"/>
  <c r="N8" i="15"/>
  <c r="O8" i="15"/>
  <c r="P8" i="15"/>
  <c r="G8" i="15"/>
  <c r="W77" i="20"/>
  <c r="V7" i="20"/>
  <c r="W7" i="20"/>
  <c r="D9" i="13"/>
  <c r="D10" i="13"/>
  <c r="D11" i="13"/>
  <c r="D12" i="13"/>
  <c r="D13" i="13"/>
  <c r="D14" i="13"/>
  <c r="D15" i="13"/>
  <c r="D16" i="13"/>
  <c r="D17" i="13"/>
  <c r="D8" i="13"/>
  <c r="D7" i="13" s="1"/>
  <c r="D6" i="13" s="1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4" i="16"/>
  <c r="H95" i="15"/>
  <c r="I95" i="15"/>
  <c r="J95" i="15"/>
  <c r="K95" i="15"/>
  <c r="L95" i="15"/>
  <c r="M95" i="15"/>
  <c r="N95" i="15"/>
  <c r="F95" i="15" s="1"/>
  <c r="O95" i="15"/>
  <c r="P95" i="15"/>
  <c r="G95" i="15"/>
  <c r="E95" i="15"/>
  <c r="H90" i="15"/>
  <c r="I90" i="15"/>
  <c r="J90" i="15"/>
  <c r="K90" i="15"/>
  <c r="L90" i="15"/>
  <c r="M90" i="15"/>
  <c r="N90" i="15"/>
  <c r="O90" i="15"/>
  <c r="P90" i="15"/>
  <c r="G90" i="15"/>
  <c r="H85" i="15"/>
  <c r="I85" i="15"/>
  <c r="J85" i="15"/>
  <c r="K85" i="15"/>
  <c r="L85" i="15"/>
  <c r="M85" i="15"/>
  <c r="N85" i="15"/>
  <c r="O85" i="15"/>
  <c r="P85" i="15"/>
  <c r="G85" i="15"/>
  <c r="E85" i="15" s="1"/>
  <c r="H76" i="15"/>
  <c r="I76" i="15"/>
  <c r="J76" i="15"/>
  <c r="K76" i="15"/>
  <c r="E76" i="15" s="1"/>
  <c r="L76" i="15"/>
  <c r="M76" i="15"/>
  <c r="N76" i="15"/>
  <c r="O76" i="15"/>
  <c r="P76" i="15"/>
  <c r="G76" i="15"/>
  <c r="H57" i="15"/>
  <c r="I57" i="15"/>
  <c r="J57" i="15"/>
  <c r="K57" i="15"/>
  <c r="L57" i="15"/>
  <c r="M57" i="15"/>
  <c r="N57" i="15"/>
  <c r="O57" i="15"/>
  <c r="P57" i="15"/>
  <c r="G57" i="15"/>
  <c r="E57" i="15" s="1"/>
  <c r="H51" i="15"/>
  <c r="I51" i="15"/>
  <c r="J51" i="15"/>
  <c r="K51" i="15"/>
  <c r="L51" i="15"/>
  <c r="M51" i="15"/>
  <c r="N51" i="15"/>
  <c r="O51" i="15"/>
  <c r="P51" i="15"/>
  <c r="G51" i="15"/>
  <c r="H44" i="15"/>
  <c r="I44" i="15"/>
  <c r="J44" i="15"/>
  <c r="K44" i="15"/>
  <c r="L44" i="15"/>
  <c r="M44" i="15"/>
  <c r="N44" i="15"/>
  <c r="O44" i="15"/>
  <c r="P44" i="15"/>
  <c r="G44" i="15"/>
  <c r="H37" i="15"/>
  <c r="I37" i="15"/>
  <c r="J37" i="15"/>
  <c r="K37" i="15"/>
  <c r="E37" i="15" s="1"/>
  <c r="L37" i="15"/>
  <c r="L7" i="15" s="1"/>
  <c r="M37" i="15"/>
  <c r="N37" i="15"/>
  <c r="O37" i="15"/>
  <c r="P37" i="15"/>
  <c r="P7" i="15" s="1"/>
  <c r="G37" i="15"/>
  <c r="H25" i="15"/>
  <c r="I25" i="15"/>
  <c r="I7" i="15" s="1"/>
  <c r="J25" i="15"/>
  <c r="K25" i="15"/>
  <c r="L25" i="15"/>
  <c r="M25" i="15"/>
  <c r="M7" i="15" s="1"/>
  <c r="N25" i="15"/>
  <c r="O25" i="15"/>
  <c r="P25" i="15"/>
  <c r="G25" i="15"/>
  <c r="E25" i="15" s="1"/>
  <c r="H21" i="15"/>
  <c r="I21" i="15"/>
  <c r="J21" i="15"/>
  <c r="J7" i="15"/>
  <c r="K21" i="15"/>
  <c r="L21" i="15"/>
  <c r="M21" i="15"/>
  <c r="N21" i="15"/>
  <c r="F21" i="15" s="1"/>
  <c r="O21" i="15"/>
  <c r="P21" i="15"/>
  <c r="G21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4" i="15"/>
  <c r="E94" i="15"/>
  <c r="F93" i="15"/>
  <c r="E93" i="15"/>
  <c r="F92" i="15"/>
  <c r="E92" i="15"/>
  <c r="F89" i="15"/>
  <c r="E89" i="15"/>
  <c r="F88" i="15"/>
  <c r="E88" i="15"/>
  <c r="F87" i="15"/>
  <c r="E87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6" i="15"/>
  <c r="E56" i="15"/>
  <c r="F55" i="15"/>
  <c r="E55" i="15"/>
  <c r="F54" i="15"/>
  <c r="E54" i="15"/>
  <c r="F53" i="15"/>
  <c r="E53" i="15"/>
  <c r="F50" i="15"/>
  <c r="E50" i="15"/>
  <c r="F49" i="15"/>
  <c r="E49" i="15"/>
  <c r="F48" i="15"/>
  <c r="E48" i="15"/>
  <c r="F47" i="15"/>
  <c r="E47" i="15"/>
  <c r="F46" i="15"/>
  <c r="E46" i="15"/>
  <c r="F43" i="15"/>
  <c r="E43" i="15"/>
  <c r="F42" i="15"/>
  <c r="E42" i="15"/>
  <c r="F41" i="15"/>
  <c r="E41" i="15"/>
  <c r="F40" i="15"/>
  <c r="E40" i="15"/>
  <c r="F39" i="15"/>
  <c r="E39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96" i="15"/>
  <c r="E96" i="15"/>
  <c r="F91" i="15"/>
  <c r="E91" i="15"/>
  <c r="F86" i="15"/>
  <c r="E86" i="15"/>
  <c r="F77" i="15"/>
  <c r="E77" i="15"/>
  <c r="F58" i="15"/>
  <c r="E58" i="15"/>
  <c r="F52" i="15"/>
  <c r="E52" i="15"/>
  <c r="F45" i="15"/>
  <c r="E45" i="15"/>
  <c r="F38" i="15"/>
  <c r="E38" i="15"/>
  <c r="F26" i="15"/>
  <c r="E26" i="15"/>
  <c r="F24" i="15"/>
  <c r="E24" i="15"/>
  <c r="F23" i="15"/>
  <c r="E23" i="15"/>
  <c r="F22" i="15"/>
  <c r="E22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F10" i="15"/>
  <c r="E10" i="15"/>
  <c r="E9" i="15"/>
  <c r="F9" i="15"/>
  <c r="E18" i="16"/>
  <c r="D18" i="16"/>
  <c r="H7" i="13"/>
  <c r="H6" i="13" s="1"/>
  <c r="N7" i="13"/>
  <c r="N6" i="13" s="1"/>
  <c r="M7" i="13"/>
  <c r="M6" i="13" s="1"/>
  <c r="L7" i="13"/>
  <c r="L6" i="13" s="1"/>
  <c r="K7" i="13"/>
  <c r="K6" i="13" s="1"/>
  <c r="J7" i="13"/>
  <c r="J6" i="13" s="1"/>
  <c r="I7" i="13"/>
  <c r="I6" i="13" s="1"/>
  <c r="E7" i="13"/>
  <c r="E6" i="13" s="1"/>
  <c r="F7" i="13"/>
  <c r="F6" i="13" s="1"/>
  <c r="G7" i="13"/>
  <c r="G6" i="13" s="1"/>
  <c r="I11" i="7"/>
  <c r="D11" i="7" s="1"/>
  <c r="I9" i="7"/>
  <c r="D9" i="7" s="1"/>
  <c r="I8" i="7"/>
  <c r="D8" i="7" s="1"/>
  <c r="I10" i="7"/>
  <c r="D10" i="7" s="1"/>
  <c r="N7" i="7"/>
  <c r="M7" i="7"/>
  <c r="L7" i="7"/>
  <c r="K7" i="7"/>
  <c r="J7" i="7"/>
  <c r="F7" i="7"/>
  <c r="G7" i="7"/>
  <c r="H7" i="7"/>
  <c r="E7" i="7"/>
  <c r="F44" i="15"/>
  <c r="F85" i="15"/>
  <c r="F51" i="15"/>
  <c r="F90" i="15"/>
  <c r="V7" i="22" l="1"/>
  <c r="D9" i="16"/>
  <c r="D8" i="16" s="1"/>
  <c r="E21" i="15"/>
  <c r="F25" i="15"/>
  <c r="F57" i="15"/>
  <c r="N7" i="15"/>
  <c r="D7" i="7"/>
  <c r="O7" i="15"/>
  <c r="K7" i="15"/>
  <c r="E51" i="15"/>
  <c r="E8" i="15"/>
  <c r="E90" i="15"/>
  <c r="F76" i="15"/>
  <c r="G7" i="15"/>
  <c r="V76" i="20"/>
  <c r="V5" i="22" s="1"/>
  <c r="W76" i="20"/>
  <c r="V77" i="20" s="1"/>
  <c r="R27" i="22" s="1"/>
  <c r="F37" i="15"/>
  <c r="E44" i="15"/>
  <c r="I7" i="7"/>
  <c r="F8" i="15"/>
  <c r="H7" i="15"/>
  <c r="F7" i="15" s="1"/>
  <c r="E7" i="15" l="1"/>
  <c r="Q27" i="22"/>
</calcChain>
</file>

<file path=xl/comments1.xml><?xml version="1.0" encoding="utf-8"?>
<comments xmlns="http://schemas.openxmlformats.org/spreadsheetml/2006/main">
  <authors>
    <author>Mirbaba Babayev</author>
  </authors>
  <commentList>
    <comment ref="H81" authorId="0" shapeId="0">
      <text>
        <r>
          <rPr>
            <b/>
            <sz val="9"/>
            <color indexed="81"/>
            <rFont val="Tahoma"/>
            <family val="2"/>
            <charset val="204"/>
          </rPr>
          <t>Mirbaba Babayev:</t>
        </r>
        <r>
          <rPr>
            <sz val="9"/>
            <color indexed="81"/>
            <rFont val="Tahoma"/>
            <family val="2"/>
            <charset val="204"/>
          </rPr>
          <t xml:space="preserve">
Bu xanaya </t>
        </r>
        <r>
          <rPr>
            <b/>
            <sz val="9"/>
            <color indexed="81"/>
            <rFont val="Tahoma"/>
            <family val="2"/>
            <charset val="204"/>
          </rPr>
          <t>cari ildə qəbul olmuş əcnəbi tələbələrdən qadınların</t>
        </r>
        <r>
          <rPr>
            <sz val="9"/>
            <color indexed="81"/>
            <rFont val="Tahoma"/>
            <family val="2"/>
            <charset val="204"/>
          </rPr>
          <t xml:space="preserve"> sayını daxil edin.</t>
        </r>
      </text>
    </comment>
  </commentList>
</comments>
</file>

<file path=xl/sharedStrings.xml><?xml version="1.0" encoding="utf-8"?>
<sst xmlns="http://schemas.openxmlformats.org/spreadsheetml/2006/main" count="538" uniqueCount="410">
  <si>
    <t>А</t>
  </si>
  <si>
    <t>01</t>
  </si>
  <si>
    <t>02</t>
  </si>
  <si>
    <t>03</t>
  </si>
  <si>
    <t>04</t>
  </si>
  <si>
    <t>05</t>
  </si>
  <si>
    <t>06</t>
  </si>
  <si>
    <t>07</t>
  </si>
  <si>
    <t>09</t>
  </si>
  <si>
    <t xml:space="preserve">     А</t>
  </si>
  <si>
    <t>11</t>
  </si>
  <si>
    <t>В</t>
  </si>
  <si>
    <t>(nəfər)</t>
  </si>
  <si>
    <t>30-34   yaş</t>
  </si>
  <si>
    <t>35-39    yaş</t>
  </si>
  <si>
    <t>B</t>
  </si>
  <si>
    <t>Cəmi</t>
  </si>
  <si>
    <t>o cümlədən</t>
  </si>
  <si>
    <t>cəmi</t>
  </si>
  <si>
    <t>Göstəricilərin adı</t>
  </si>
  <si>
    <t>professor</t>
  </si>
  <si>
    <t>dosent</t>
  </si>
  <si>
    <t>elmi dərəcəsi olanlar</t>
  </si>
  <si>
    <t>elmi adı olanlar</t>
  </si>
  <si>
    <t>Tədris dili</t>
  </si>
  <si>
    <t xml:space="preserve">Dövlətin adı </t>
  </si>
  <si>
    <t>Belarus</t>
  </si>
  <si>
    <t>Gürcüstan</t>
  </si>
  <si>
    <t>Qazaxıstan</t>
  </si>
  <si>
    <t>Rusiya</t>
  </si>
  <si>
    <t>Тürkmənistan</t>
  </si>
  <si>
    <t>Özbəkistan</t>
  </si>
  <si>
    <t>Ukrayna</t>
  </si>
  <si>
    <t>Latviya</t>
  </si>
  <si>
    <t>Litva</t>
  </si>
  <si>
    <t>Estoniya</t>
  </si>
  <si>
    <t xml:space="preserve"> yaşayış sahəsi</t>
  </si>
  <si>
    <t>о cümlədən tutulub</t>
  </si>
  <si>
    <t xml:space="preserve">onlardan bakalavr diplоmu alanlar </t>
  </si>
  <si>
    <t>Qəbul planı</t>
  </si>
  <si>
    <t xml:space="preserve">Müəllimlər və əməkdaşlar  </t>
  </si>
  <si>
    <t>Göstəricilər</t>
  </si>
  <si>
    <t>Qırğızıstan</t>
  </si>
  <si>
    <t>Мoldova</t>
  </si>
  <si>
    <t>İran</t>
  </si>
  <si>
    <t>Türkiyə</t>
  </si>
  <si>
    <t xml:space="preserve">       А</t>
  </si>
  <si>
    <r>
      <t xml:space="preserve">                                        </t>
    </r>
    <r>
      <rPr>
        <sz val="9"/>
        <rFont val="Times New Roman"/>
        <family val="1"/>
        <charset val="204"/>
      </rPr>
      <t xml:space="preserve"> (adı, soyadı)</t>
    </r>
  </si>
  <si>
    <t>Alınmış ilkin məlumatların məxfi saxlanmasına zəmanət verilir</t>
  </si>
  <si>
    <t>17 yaş</t>
  </si>
  <si>
    <t>40 yaş və daha yuxarı</t>
  </si>
  <si>
    <t>Azərbaycan dili</t>
  </si>
  <si>
    <t>006</t>
  </si>
  <si>
    <t>Rus dili</t>
  </si>
  <si>
    <t>052</t>
  </si>
  <si>
    <t>İngilis dili</t>
  </si>
  <si>
    <t>054</t>
  </si>
  <si>
    <t>Türk dili</t>
  </si>
  <si>
    <t>053</t>
  </si>
  <si>
    <t xml:space="preserve">Göstəricilərin adı </t>
  </si>
  <si>
    <t>Təqaüd alan tələbələrin sayı</t>
  </si>
  <si>
    <t>Babək rayonu</t>
  </si>
  <si>
    <t>Culfa rayonu</t>
  </si>
  <si>
    <t>Kəngərli rayonu</t>
  </si>
  <si>
    <t>Ordubad rayonu</t>
  </si>
  <si>
    <t>Sədərək rayonu</t>
  </si>
  <si>
    <t>Şahbuz rayonu</t>
  </si>
  <si>
    <t>Şərur rayonu</t>
  </si>
  <si>
    <t>Xətai rayonu</t>
  </si>
  <si>
    <t>Qaradağ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</si>
  <si>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</si>
  <si>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</si>
  <si>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</si>
  <si>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</si>
  <si>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</si>
  <si>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</si>
  <si>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</si>
  <si>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 xml:space="preserve">XI bölmə.   İşçilərin sayı  (fiziki şəxslər)  </t>
  </si>
  <si>
    <t xml:space="preserve">XII bölmə.    Tədris laboratoriya binaları və yataqxanalardan istifadə haqqında                                                                   </t>
  </si>
  <si>
    <t>İxtisasların adı</t>
  </si>
  <si>
    <t xml:space="preserve">             </t>
  </si>
  <si>
    <t>26    yaş</t>
  </si>
  <si>
    <t>27    yaş</t>
  </si>
  <si>
    <t>28    yaş</t>
  </si>
  <si>
    <t>29   yaş</t>
  </si>
  <si>
    <t>Ali təhsil müəssisələrində bakalavriat haqqında</t>
  </si>
  <si>
    <t>tam orta təhsili olanlar</t>
  </si>
  <si>
    <t>Xəzər rayonu</t>
  </si>
  <si>
    <t>010</t>
  </si>
  <si>
    <t xml:space="preserve">...davamı                                                                                                      </t>
  </si>
  <si>
    <t xml:space="preserve">     Əsas heyətdən (süt. 1-dən)</t>
  </si>
  <si>
    <t>ümumi sahədən (süt.1-dən)</t>
  </si>
  <si>
    <t>001</t>
  </si>
  <si>
    <t>002</t>
  </si>
  <si>
    <t>003</t>
  </si>
  <si>
    <t>004</t>
  </si>
  <si>
    <t>005</t>
  </si>
  <si>
    <t>007</t>
  </si>
  <si>
    <t>008</t>
  </si>
  <si>
    <t>009</t>
  </si>
  <si>
    <t>011</t>
  </si>
  <si>
    <t>Abşeron rayonu</t>
  </si>
  <si>
    <t>Sumqayıt şəhəri</t>
  </si>
  <si>
    <t>Qazax rayonu</t>
  </si>
  <si>
    <t>Ağstafa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</si>
  <si>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</si>
  <si>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</si>
  <si>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</si>
  <si>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</si>
  <si>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</si>
  <si>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</si>
  <si>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</si>
  <si>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>Zaqatala rayonu</t>
  </si>
  <si>
    <t>Qax rayonu</t>
  </si>
  <si>
    <t>Şəki rayonu</t>
  </si>
  <si>
    <t>Oğuz rayonu</t>
  </si>
  <si>
    <t>Qəbələ rayonu</t>
  </si>
  <si>
    <t>Lənkəran rayonu</t>
  </si>
  <si>
    <t>Lerik rayonu</t>
  </si>
  <si>
    <t>Yardımlı rayonu</t>
  </si>
  <si>
    <t>Masallı rayonu</t>
  </si>
  <si>
    <t>Cəlilabad rayonu</t>
  </si>
  <si>
    <t>Xaçmaz rayonu</t>
  </si>
  <si>
    <t>Quba rayonu</t>
  </si>
  <si>
    <t>Şabran rayonu</t>
  </si>
  <si>
    <t>Siyəzən rayonu</t>
  </si>
  <si>
    <t>Beyləqan rayonu</t>
  </si>
  <si>
    <t>Ağcabədi rayonu</t>
  </si>
  <si>
    <t>Bərdə rayonu</t>
  </si>
  <si>
    <t>Neftçala rayonu</t>
  </si>
  <si>
    <t>Biləsuvar rayonu</t>
  </si>
  <si>
    <t>Salyan rayonu</t>
  </si>
  <si>
    <t>Yevlax rayonu</t>
  </si>
  <si>
    <t>Mingəçevir şəhəri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</si>
  <si>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</si>
  <si>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</si>
  <si>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</si>
  <si>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</si>
  <si>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</si>
  <si>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</si>
  <si>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</si>
  <si>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Hacıqabul rayonu</t>
  </si>
  <si>
    <t>Şirvan şəhəri</t>
  </si>
  <si>
    <t>Füzuli rayonu</t>
  </si>
  <si>
    <t>Ağdam rayonu</t>
  </si>
  <si>
    <t>Tərtər rayonu</t>
  </si>
  <si>
    <t xml:space="preserve">Xocalı rayonu </t>
  </si>
  <si>
    <t xml:space="preserve">Şuşa rayonu </t>
  </si>
  <si>
    <t>Xocavənd rayonu</t>
  </si>
  <si>
    <t>Xankəndi şəhəri</t>
  </si>
  <si>
    <t>Laçın rayonu</t>
  </si>
  <si>
    <t xml:space="preserve">Qubadlı rayonu </t>
  </si>
  <si>
    <t xml:space="preserve">Zəngilan rayonu </t>
  </si>
  <si>
    <t>İsmayıllı rayonu</t>
  </si>
  <si>
    <t>Ağsu rayonu</t>
  </si>
  <si>
    <t>Şamaxı rayonu</t>
  </si>
  <si>
    <t>104</t>
  </si>
  <si>
    <t>101</t>
  </si>
  <si>
    <t>102</t>
  </si>
  <si>
    <t>103</t>
  </si>
  <si>
    <t>105</t>
  </si>
  <si>
    <t>106</t>
  </si>
  <si>
    <t xml:space="preserve">Naftalan şəhəri </t>
  </si>
  <si>
    <t>12</t>
  </si>
  <si>
    <t>Müəssisənin identifikasiya (statistik) kodu</t>
  </si>
  <si>
    <t>İllik</t>
  </si>
  <si>
    <t>Hesabatı təqdim edən müəssisənin:</t>
  </si>
  <si>
    <t xml:space="preserve"> </t>
  </si>
  <si>
    <t>rayonun (şəhərin) adı və kodu</t>
  </si>
  <si>
    <t>İdarə sənədlərinin 
təsnifatı üzrə 
formanın kodu</t>
  </si>
  <si>
    <t>VÖEN</t>
  </si>
  <si>
    <t>3111154</t>
  </si>
  <si>
    <t>R Ə S M İ   S T A T İ S T İ K A   H E S A B A T I</t>
  </si>
  <si>
    <t>Sətrin №-si</t>
  </si>
  <si>
    <t>Sətrin                             №-si</t>
  </si>
  <si>
    <t xml:space="preserve">№-li forma </t>
  </si>
  <si>
    <t>onlardan qadınlar</t>
  </si>
  <si>
    <t xml:space="preserve">onlardan </t>
  </si>
  <si>
    <t>DÖT üzrə dövlətin kodu</t>
  </si>
  <si>
    <t xml:space="preserve"> 1-ali təhsil (bakalavr) </t>
  </si>
  <si>
    <r>
      <t>Mülkiyyət növündən asılı olmayaraq, ali təhsil müəssisələri oktyabr ayının 20-dək yerləşdiyi rayonun (şəhərin) statistika orqanına və ya elektron hesabatı (məlumatı)</t>
    </r>
    <r>
      <rPr>
        <u/>
        <sz val="12"/>
        <rFont val="Times New Roman"/>
        <family val="1"/>
        <charset val="204"/>
      </rPr>
      <t xml:space="preserve"> 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</si>
  <si>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t xml:space="preserve">Azərbaycan  Respublikası Dövlət Statistika </t>
  </si>
  <si>
    <t xml:space="preserve">Komitəsinin  2010-cu il 05 iyul tarixli,    </t>
  </si>
  <si>
    <t xml:space="preserve">47/5 №-li sərəncamı ilə təsdiq edilmişdir.    </t>
  </si>
  <si>
    <r>
      <t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</t>
    </r>
    <r>
      <rPr>
        <u/>
        <sz val="12"/>
        <rFont val="Times New Roman"/>
        <family val="1"/>
        <charset val="204"/>
      </rPr>
      <t xml:space="preserve"> www.stat.gov.az</t>
    </r>
  </si>
  <si>
    <t>manat</t>
  </si>
  <si>
    <t>(adam - saat)</t>
  </si>
  <si>
    <t>Rəhbər</t>
  </si>
  <si>
    <t>Baş mühasib</t>
  </si>
  <si>
    <t>Tədris hissəsinin müdiri</t>
  </si>
  <si>
    <t>adı</t>
  </si>
  <si>
    <t>ünvanı</t>
  </si>
  <si>
    <t>üm</t>
  </si>
  <si>
    <t>öd</t>
  </si>
  <si>
    <t xml:space="preserve">IX bölmə.   Yataqxana ilə təminat                                           </t>
  </si>
  <si>
    <t>onlardan ailəli tələbələr</t>
  </si>
  <si>
    <t xml:space="preserve">Bundan başqa hazırlıq şöbələrində təhsil alanlar </t>
  </si>
  <si>
    <t>İxtisasın kodu</t>
  </si>
  <si>
    <t>Sətrin    №-si</t>
  </si>
  <si>
    <t>Cəmi tələbələrin sayı</t>
  </si>
  <si>
    <t>Attestasiyadan müsbət qiymət alanlar</t>
  </si>
  <si>
    <t xml:space="preserve"> fərqlənmə diplomu alanlar </t>
  </si>
  <si>
    <t xml:space="preserve">əlaçı təqaüdü alanlar </t>
  </si>
  <si>
    <t>prezident təqaüdü alanlar</t>
  </si>
  <si>
    <t xml:space="preserve"> Tələbələrin sayı</t>
  </si>
  <si>
    <t>ödə</t>
  </si>
  <si>
    <t xml:space="preserve">Azərbaycan Respublikası - cəmi qəbul olmuşdur  </t>
  </si>
  <si>
    <t>Abşeron iqtisadi  rayonu - cəmi</t>
  </si>
  <si>
    <t>Gəncə-Qazax iqtisadi rayonu - cəmi</t>
  </si>
  <si>
    <t>Şəki-Zaqatala iqtisadi rayonu - cəmi</t>
  </si>
  <si>
    <t>Lənkəran iqtisadi rayonu - cəmi</t>
  </si>
  <si>
    <t>Quba-Xaçmaz iqtisadi rayonu - cəmi</t>
  </si>
  <si>
    <t>Aran iqtisadi rayonu - cəmi</t>
  </si>
  <si>
    <t>Yuxarı Qarabağ iqtisadi rayonu - cəmi</t>
  </si>
  <si>
    <t>Kəlbəcər-Laçın iqtisadi rayonu - cəmi</t>
  </si>
  <si>
    <t>Dağlıq Şirvan iqtisadi rayonu - cəmi</t>
  </si>
  <si>
    <t>Naxçıvan iqtisadi rayonu - cəmi</t>
  </si>
  <si>
    <r>
      <t xml:space="preserve">     o cümlədən:
</t>
    </r>
    <r>
      <rPr>
        <sz val="9"/>
        <rFont val="Times New Roman"/>
        <family val="1"/>
        <charset val="204"/>
      </rPr>
      <t>Binəqədi rayonu</t>
    </r>
  </si>
  <si>
    <r>
      <t xml:space="preserve">     o cümlədən:
</t>
    </r>
    <r>
      <rPr>
        <sz val="9"/>
        <rFont val="Times New Roman"/>
        <family val="1"/>
        <charset val="204"/>
      </rPr>
      <t>Xızı rayonu</t>
    </r>
  </si>
  <si>
    <r>
      <t xml:space="preserve">     o cümlədən:  
</t>
    </r>
    <r>
      <rPr>
        <sz val="9"/>
        <rFont val="Times New Roman"/>
        <family val="1"/>
        <charset val="204"/>
      </rPr>
      <t>Gəncə şəhər (ə/d)</t>
    </r>
  </si>
  <si>
    <r>
      <rPr>
        <sz val="9"/>
        <rFont val="Times New Roman"/>
        <family val="1"/>
        <charset val="204"/>
      </rPr>
      <t xml:space="preserve">    </t>
    </r>
    <r>
      <rPr>
        <i/>
        <sz val="9"/>
        <rFont val="Times New Roman"/>
        <family val="1"/>
        <charset val="204"/>
      </rPr>
      <t xml:space="preserve"> o cümlədən:</t>
    </r>
    <r>
      <rPr>
        <sz val="9"/>
        <rFont val="Times New Roman"/>
        <family val="1"/>
        <charset val="204"/>
      </rPr>
      <t xml:space="preserve">
Balakən rayonu</t>
    </r>
  </si>
  <si>
    <r>
      <t xml:space="preserve">     o cümlədən:
</t>
    </r>
    <r>
      <rPr>
        <sz val="9"/>
        <rFont val="Times New Roman"/>
        <family val="1"/>
        <charset val="204"/>
      </rPr>
      <t>Astara rayonu</t>
    </r>
  </si>
  <si>
    <r>
      <t xml:space="preserve">     o cümlədən:
</t>
    </r>
    <r>
      <rPr>
        <sz val="9"/>
        <rFont val="Times New Roman"/>
        <family val="1"/>
        <charset val="204"/>
      </rPr>
      <t>Qusar rayonu</t>
    </r>
  </si>
  <si>
    <r>
      <t xml:space="preserve">     o cümlədən: 
</t>
    </r>
    <r>
      <rPr>
        <sz val="9"/>
        <rFont val="Times New Roman"/>
        <family val="1"/>
        <charset val="204"/>
      </rPr>
      <t>Göyçay rayonu</t>
    </r>
  </si>
  <si>
    <r>
      <t xml:space="preserve">     o cümlədən: 
</t>
    </r>
    <r>
      <rPr>
        <sz val="9"/>
        <rFont val="Times New Roman"/>
        <family val="1"/>
        <charset val="204"/>
      </rPr>
      <t>Cəbrayıl rayonu</t>
    </r>
  </si>
  <si>
    <r>
      <t xml:space="preserve">     o cümlədən: 
</t>
    </r>
    <r>
      <rPr>
        <sz val="9"/>
        <rFont val="Times New Roman"/>
        <family val="1"/>
        <charset val="204"/>
      </rPr>
      <t xml:space="preserve">Kəlbəcər rayonu </t>
    </r>
  </si>
  <si>
    <r>
      <t xml:space="preserve">     o cümlədən: 
</t>
    </r>
    <r>
      <rPr>
        <sz val="9"/>
        <rFont val="Times New Roman"/>
        <family val="1"/>
        <charset val="204"/>
      </rPr>
      <t>Qobustan rayonu</t>
    </r>
  </si>
  <si>
    <r>
      <t xml:space="preserve">     o cümlədən: 
</t>
    </r>
    <r>
      <rPr>
        <sz val="9"/>
        <rFont val="Times New Roman"/>
        <family val="1"/>
        <charset val="204"/>
      </rPr>
      <t>Naxçıvan şəhəri</t>
    </r>
  </si>
  <si>
    <t>ilk peşə-ixtisas təhsili olanlar</t>
  </si>
  <si>
    <t>orta ixtisas təhsili olanlar</t>
  </si>
  <si>
    <t>cəmi 
(süt.3-dən)</t>
  </si>
  <si>
    <t>ali təhsili 
olanlar</t>
  </si>
  <si>
    <t>cəmi 
(sütün 3+7+9+11)</t>
  </si>
  <si>
    <t>onlardan qadınlar 
(sütün 4+8+10+12)</t>
  </si>
  <si>
    <t>Qəbul olunub, 
cəmi</t>
  </si>
  <si>
    <r>
      <t xml:space="preserve">     o cümlədən: 
</t>
    </r>
    <r>
      <rPr>
        <b/>
        <sz val="10"/>
        <rFont val="Times New Roman"/>
        <family val="1"/>
        <charset val="204"/>
      </rPr>
      <t>Bakı şəhəri - cəmi</t>
    </r>
  </si>
  <si>
    <t xml:space="preserve">       digər səbəblərə görə</t>
  </si>
  <si>
    <r>
      <rPr>
        <i/>
        <sz val="11"/>
        <rFont val="Times New Roman"/>
        <family val="1"/>
        <charset val="204"/>
      </rPr>
      <t xml:space="preserve">  о cümlədən: </t>
    </r>
    <r>
      <rPr>
        <sz val="11"/>
        <rFont val="Times New Roman"/>
        <family val="1"/>
        <charset val="204"/>
      </rPr>
      <t xml:space="preserve">
       xəstəliyə görə</t>
    </r>
  </si>
  <si>
    <t xml:space="preserve">            hərbi xidmətdən qayıdanlar</t>
  </si>
  <si>
    <t xml:space="preserve">            digər səbəblərdən bərpa olunanlar</t>
  </si>
  <si>
    <t>Başqa tədris müəssisələrində təhsil alan tələbələr</t>
  </si>
  <si>
    <t xml:space="preserve">X bölmə.  MDB dövlətlərində və digər dövlətlərdə daimi yaşayan tələbələr haqqında məlumat </t>
  </si>
  <si>
    <t>C</t>
  </si>
  <si>
    <t xml:space="preserve">Əsas (ştat) heyət, cəmi (süt.3+süt.4)  </t>
  </si>
  <si>
    <t>onlardan qadınlar (süt. 1-dən)</t>
  </si>
  <si>
    <t xml:space="preserve">tam tarif üzrə işləyənlər </t>
  </si>
  <si>
    <t>0,5 və 0,25 tarif  ilə işləyənlər</t>
  </si>
  <si>
    <t>Bundan başqa, kənardan cəlb olunan əvəzedici heyət</t>
  </si>
  <si>
    <t>onlardan qadınlar (süt. 5-dən)</t>
  </si>
  <si>
    <t xml:space="preserve">elmlər doktoru </t>
  </si>
  <si>
    <t>fəlsəfə doktoru</t>
  </si>
  <si>
    <t>Bundan başqa, xarici mütəxəssislər</t>
  </si>
  <si>
    <r>
      <t xml:space="preserve"> </t>
    </r>
    <r>
      <rPr>
        <b/>
        <i/>
        <sz val="10"/>
        <rFont val="Times New Roman"/>
        <family val="1"/>
        <charset val="204"/>
      </rPr>
      <t xml:space="preserve">    o cümlədən: </t>
    </r>
    <r>
      <rPr>
        <sz val="10"/>
        <rFont val="Times New Roman"/>
        <family val="1"/>
        <charset val="204"/>
      </rPr>
      <t xml:space="preserve">
          vəzifələr üzrə: 
               rektor</t>
    </r>
  </si>
  <si>
    <t xml:space="preserve">              prorektorlar, 
              filial direktorları </t>
  </si>
  <si>
    <t xml:space="preserve">              labaratoriya və 
              şöbə müdirləri</t>
  </si>
  <si>
    <t xml:space="preserve">  tədris köməkçisi və sair heyət</t>
  </si>
  <si>
    <t>1-ci sütundan</t>
  </si>
  <si>
    <t>IV bölmə. Təqaüd haqqında</t>
  </si>
  <si>
    <t>icarəyə verilib</t>
  </si>
  <si>
    <t>tədris üçün</t>
  </si>
  <si>
    <t>tədris köməkçi sahə</t>
  </si>
  <si>
    <t>yardımçı sahə</t>
  </si>
  <si>
    <t>digər təhsil müəssisələrində oxuyanlar tərəfindən</t>
  </si>
  <si>
    <t>müəllimlər və əməkdaşlar tərəfindən</t>
  </si>
  <si>
    <r>
      <rPr>
        <i/>
        <sz val="10"/>
        <rFont val="Times New Roman"/>
        <family val="1"/>
        <charset val="204"/>
      </rPr>
      <t xml:space="preserve">   </t>
    </r>
    <r>
      <rPr>
        <b/>
        <i/>
        <sz val="10"/>
        <rFont val="Times New Roman"/>
        <family val="1"/>
        <charset val="204"/>
      </rPr>
      <t xml:space="preserve">              onlardan</t>
    </r>
    <r>
      <rPr>
        <sz val="10"/>
        <rFont val="Times New Roman"/>
        <family val="1"/>
        <charset val="204"/>
      </rPr>
      <t xml:space="preserve">
                        ETİ ilə məşğul olanlar</t>
    </r>
  </si>
  <si>
    <t>Binanın ümumi sahəsi, 
m2 
(süt.2-6-nın cəmi)</t>
  </si>
  <si>
    <t xml:space="preserve"> (icraçının vəzifəsi, soyadı, tel. nömrəsi)</t>
  </si>
  <si>
    <t xml:space="preserve">Bütün kurslarda təhsil alanlar, (süt.4-9 cəmi)  </t>
  </si>
  <si>
    <t>o cümlədən qadınlar 
(süt 13-dən)</t>
  </si>
  <si>
    <t>Tədris ilində təşkilatlarla, idarələrlə, eləcə də ayrı-ayrı şəxslərlə imzalanmış müqavilə əsasında</t>
  </si>
  <si>
    <t>Təhsil forması</t>
  </si>
  <si>
    <t>Pirallahı rayonu</t>
  </si>
  <si>
    <t>012</t>
  </si>
  <si>
    <t xml:space="preserve">              fakultə dekanı </t>
  </si>
  <si>
    <t xml:space="preserve">              kafedra müdiri</t>
  </si>
  <si>
    <t xml:space="preserve">              dosentlər</t>
  </si>
  <si>
    <t xml:space="preserve">              baş müəllimlər</t>
  </si>
  <si>
    <t xml:space="preserve">              müəllimlər, аssistentlər</t>
  </si>
  <si>
    <t>Ümumi saydan : 
     -ödənişli əsaslarla təhsil alanların sayı</t>
  </si>
  <si>
    <t xml:space="preserve">     -eyni kursda ikinci il qalanların sayı </t>
  </si>
  <si>
    <t xml:space="preserve">         -onlardan 
               təhsil haqqını tam ödəyənlər</t>
  </si>
  <si>
    <t>16 
yaş</t>
  </si>
  <si>
    <t>18 
yaş</t>
  </si>
  <si>
    <t>19 
yaş</t>
  </si>
  <si>
    <t>20 
yaş</t>
  </si>
  <si>
    <t>21 
yaş</t>
  </si>
  <si>
    <t>22 
yaş</t>
  </si>
  <si>
    <t>23 
yaş</t>
  </si>
  <si>
    <t>24 
yaş</t>
  </si>
  <si>
    <t>25 
yaş</t>
  </si>
  <si>
    <t>15 
yaş və az</t>
  </si>
  <si>
    <t>Sətrin      №-si</t>
  </si>
  <si>
    <t>КМQ 
üzrə dilin kodu</t>
  </si>
  <si>
    <t xml:space="preserve">      -onlardan qadınlar</t>
  </si>
  <si>
    <t xml:space="preserve">     -onlardan bir tələbəyə düşən </t>
  </si>
  <si>
    <t>V bölmə.  Təhsil аparıldığı dilə görə 
                 tələbələrin bölgüsü</t>
  </si>
  <si>
    <t xml:space="preserve">      hərbi xidmətə çağrılanlar</t>
  </si>
  <si>
    <t xml:space="preserve">      yaşayış yerini dəyişməklə əlaqədar xaric olanlar</t>
  </si>
  <si>
    <t xml:space="preserve">      digər səbəblərə görə xaric olunanlar</t>
  </si>
  <si>
    <r>
      <t xml:space="preserve">      </t>
    </r>
    <r>
      <rPr>
        <i/>
        <sz val="11"/>
        <rFont val="Times New Roman"/>
        <family val="1"/>
        <charset val="204"/>
      </rPr>
      <t>onlardan</t>
    </r>
    <r>
      <rPr>
        <sz val="11"/>
        <rFont val="Times New Roman"/>
        <family val="1"/>
        <charset val="204"/>
      </rPr>
      <t xml:space="preserve"> 
           yataqxanalarda yaşayanlar</t>
    </r>
  </si>
  <si>
    <t>ali təhsil müəssisəsinin nəzdində kadrların ixtisasının artırılması və müəssisənin əyani şöbəsinin dinləyiciləri tərəfindən</t>
  </si>
  <si>
    <t>Yataqxanaya  ehtiyacı olanların sayı</t>
  </si>
  <si>
    <t xml:space="preserve">   üm -ümumi say</t>
  </si>
  <si>
    <t>kurslar üzrə təhsil alanlar*</t>
  </si>
  <si>
    <t xml:space="preserve">     -sağlamlıq imkanı məhdud olanların sayı</t>
  </si>
  <si>
    <t xml:space="preserve">     -müqavilə yolu ilə qəbul edilmiş əcnəbi və 
      vətəndaşlığı olmayan tələbələrin sayı   </t>
  </si>
  <si>
    <t>III bölmə.  Diplom alan məzunların yekun dövlət attestasiyanın nəticələri</t>
  </si>
  <si>
    <t>A və B qiymət alanlar</t>
  </si>
  <si>
    <r>
      <t xml:space="preserve">        </t>
    </r>
    <r>
      <rPr>
        <i/>
        <sz val="11"/>
        <rFont val="Times New Roman"/>
        <family val="1"/>
        <charset val="204"/>
      </rPr>
      <t xml:space="preserve">onlardan </t>
    </r>
    <r>
      <rPr>
        <sz val="11"/>
        <rFont val="Times New Roman"/>
        <family val="1"/>
        <charset val="204"/>
      </rPr>
      <t xml:space="preserve">
            bu tədris müəssisəsinin başqa təhsil formalarından 
            və digər ali təhsil müəssisələrindən köçürülənlər</t>
    </r>
  </si>
  <si>
    <t xml:space="preserve">      bu tədris müəssisəsindən başqa təhsil formalarına 
      və digər ali təhsil müəssisələrinə köçürülənlər</t>
  </si>
  <si>
    <r>
      <t xml:space="preserve">  </t>
    </r>
    <r>
      <rPr>
        <i/>
        <sz val="11"/>
        <rFont val="Times New Roman"/>
        <family val="1"/>
        <charset val="204"/>
      </rPr>
      <t>о cümlədən</t>
    </r>
    <r>
      <rPr>
        <sz val="11"/>
        <rFont val="Times New Roman"/>
        <family val="1"/>
        <charset val="204"/>
      </rPr>
      <t>: 
      yekun dövlət attestasiyasını keçməyənlər (buraxılış işini 
      müdafiə еtməyənlər)</t>
    </r>
  </si>
  <si>
    <t>Əyani təhsil alan tələbələr</t>
  </si>
  <si>
    <t>Qiyabi təhsil alan tələbələr</t>
  </si>
  <si>
    <t xml:space="preserve">         müalicə profilaktika məntəqələri,  
         yeməkxanalar və digər təsərrüfat 
         sahələri</t>
  </si>
  <si>
    <t xml:space="preserve">         yataqxana sahəsi</t>
  </si>
  <si>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 xml:space="preserve">  о cümlədən: </t>
    </r>
    <r>
      <rPr>
        <sz val="10"/>
        <rFont val="Times New Roman"/>
        <family val="1"/>
        <charset val="204"/>
      </rPr>
      <t xml:space="preserve">
          tədris-laboratoriya sahəsi</t>
    </r>
  </si>
  <si>
    <t xml:space="preserve"> oxuyan bir tələbənin təhsilinə çəkilən xərclər………………………………………...(08) </t>
  </si>
  <si>
    <t>13</t>
  </si>
  <si>
    <t>14</t>
  </si>
  <si>
    <t>15</t>
  </si>
  <si>
    <t>17</t>
  </si>
  <si>
    <t xml:space="preserve">İl ərzində ayrılmış təqaüd fondu.................................(18) </t>
  </si>
  <si>
    <t>düşən aylıq təqaüdün məbləği...................................(19)</t>
  </si>
  <si>
    <t>əlaçılığa görə təqaüdün məbləği................................(20)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</si>
  <si>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</si>
  <si>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</si>
  <si>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</si>
  <si>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</si>
  <si>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</si>
  <si>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</si>
  <si>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</si>
  <si>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</si>
  <si>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</si>
  <si>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</si>
  <si>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</si>
  <si>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</si>
  <si>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</si>
  <si>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</si>
  <si>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37</t>
  </si>
  <si>
    <t>38</t>
  </si>
  <si>
    <t>39</t>
  </si>
  <si>
    <t>40</t>
  </si>
  <si>
    <t>41</t>
  </si>
  <si>
    <t>42</t>
  </si>
  <si>
    <t>16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</si>
  <si>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</si>
  <si>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</si>
  <si>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</si>
  <si>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</si>
  <si>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</si>
  <si>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</si>
  <si>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</si>
  <si>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</si>
  <si>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</si>
  <si>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</si>
  <si>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</si>
  <si>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</si>
  <si>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</si>
  <si>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</si>
  <si>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</si>
  <si>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</si>
  <si>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</si>
  <si>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</si>
  <si>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</si>
  <si>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</si>
  <si>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</si>
  <si>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</si>
  <si>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 xml:space="preserve"> Hesabatın tərtib olunmasına sərf edilən vaxt (66)  ______________</t>
  </si>
  <si>
    <t>Tələbələrin ümumi sayı</t>
  </si>
  <si>
    <t xml:space="preserve">          -onlardan
               təhsil haqqı (sətir 02-dən) dövlət 
               büdcəsindən ödənilən tələbələrin sayı</t>
  </si>
  <si>
    <r>
      <t xml:space="preserve">Xaric olunan tələbələrin sayı 
</t>
    </r>
    <r>
      <rPr>
        <b/>
        <i/>
        <sz val="11"/>
        <rFont val="Times New Roman"/>
        <family val="1"/>
        <charset val="204"/>
      </rPr>
      <t>(38-42-ci sətirlərin cəmi)</t>
    </r>
  </si>
  <si>
    <r>
      <t xml:space="preserve">Tələbələrin buraxdığı dərs günlərin sayı 
</t>
    </r>
    <r>
      <rPr>
        <b/>
        <i/>
        <sz val="11"/>
        <rFont val="Times New Roman"/>
        <family val="1"/>
        <charset val="204"/>
      </rPr>
      <t>cəmi (sətir 44+45)</t>
    </r>
    <r>
      <rPr>
        <sz val="11"/>
        <rFont val="Times New Roman"/>
        <family val="1"/>
        <charset val="204"/>
      </rPr>
      <t xml:space="preserve"> </t>
    </r>
  </si>
  <si>
    <t>əyani təhsil alan tələbələr tərəfindən</t>
  </si>
  <si>
    <t>qiyabi təhsil alan tələbələr tərəfindən</t>
  </si>
  <si>
    <t>Cəmi 
(62, 64 və 65-ci sətirlərin cəmi)</t>
  </si>
  <si>
    <t>Cəmi işçilərin sayı
(50, 60-ci sətirlərin cəmi)</t>
  </si>
  <si>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 xml:space="preserve">    onlardan: </t>
    </r>
    <r>
      <rPr>
        <sz val="10"/>
        <rFont val="Times New Roman"/>
        <family val="1"/>
        <charset val="204"/>
      </rPr>
      <t xml:space="preserve">
  professor-müəllim heyəti 
  (51-59-cü sətirlərin cəmi)</t>
    </r>
  </si>
  <si>
    <t xml:space="preserve">              каfedra heyyətindən:
              professorlar</t>
  </si>
  <si>
    <t>Qəbul olunanların sayı</t>
  </si>
  <si>
    <t xml:space="preserve">    -onlardan qadınlar</t>
  </si>
  <si>
    <t>Bitirənlərin sayı</t>
  </si>
  <si>
    <t>Yekun dövlət attestasiyasına buraxılanlar</t>
  </si>
  <si>
    <t>Cari ildə qəbul olub</t>
  </si>
  <si>
    <t>Bütün kurslarda tələbələrin sayı</t>
  </si>
  <si>
    <t>Cari ildə buraxılış</t>
  </si>
  <si>
    <r>
      <t xml:space="preserve">Daxil olan tələbələrin sayı 
</t>
    </r>
    <r>
      <rPr>
        <b/>
        <i/>
        <sz val="11"/>
        <rFont val="Times New Roman"/>
        <family val="1"/>
        <charset val="204"/>
      </rPr>
      <t>(34-36-cü sətirlərin cəmi)</t>
    </r>
  </si>
  <si>
    <t>DİM xətti ilə</t>
  </si>
  <si>
    <t>Müqavilə ilə (əcnəbi)</t>
  </si>
  <si>
    <t>Təkrar təhsil</t>
  </si>
  <si>
    <t>Qəbul olunub</t>
  </si>
  <si>
    <t>I</t>
  </si>
  <si>
    <t>II</t>
  </si>
  <si>
    <t>III</t>
  </si>
  <si>
    <t>IV</t>
  </si>
  <si>
    <t>V</t>
  </si>
  <si>
    <t>VI</t>
  </si>
  <si>
    <t>ödə - ödənişli</t>
  </si>
  <si>
    <t>202___c  il</t>
  </si>
  <si>
    <t xml:space="preserve">cari ildə ümumtəhsil müəssisəsini bitirənlər </t>
  </si>
  <si>
    <t>Azərbaycan Respublikası Nazirlər Kabinetinin 12.01.2009-cu il tarixli, 8  nömrəli qərarı ilə təsdiq olunmuş ixtisas siyahıları üzrə ixtisaslar:</t>
  </si>
  <si>
    <t>2021/2022-ci tədris ilinin əvvəlinə</t>
  </si>
  <si>
    <t xml:space="preserve">I bölmə.  1 oktyabr 2021-ci il vəziyyətinə tələbələrin kurslar və ixtisaslar üzrə sayı                                                         </t>
  </si>
  <si>
    <t>01.10.2020-ci ildən 01.10.2021-ci ilədək faktiki buraxılış</t>
  </si>
  <si>
    <t>01.10.2021-ci ildən 01.10.2022-ci ilədək  gözlənilən buraxılış</t>
  </si>
  <si>
    <t>II bölmə.  Tələbələrin yaş tərkibinə görə bölgüsü  (01.01.2021-ci ilə tam yaşı tamam olanlar)</t>
  </si>
  <si>
    <t xml:space="preserve">01.10.2021-ci il tarixinə bir tələbəyə </t>
  </si>
  <si>
    <t>VI bölmə.   2021/2022-ci tədris ilində ali təhsil müəssisələrinə (DİM xətti ilə) qəbul olanlar
                   (məlumatlar attestatda qeyd olunmuş rayonlara uyğun daxil edilməlidir)</t>
  </si>
  <si>
    <t>VII bölmə.  1 oktyabr 2020-ci ildən 1 oktyabr 2021-ci ilədək tələbələrin hərəkəti</t>
  </si>
  <si>
    <t>VIII bölmə.  2020/2021-ci tədris ilində ali təhsil müəssisələrində tələbələrin dərsə
                     davamiyyəti</t>
  </si>
  <si>
    <t>C, D və E qiymət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</si>
</sst>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338">
    <xf numFmtId="0" fontId="0" fillId="0" borderId="0" xfId="0"/>
    <xf numFmtId="0" fontId="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6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6" fillId="0" borderId="0" xfId="4" applyFont="1" applyFill="1"/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23" fillId="0" borderId="0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2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6" fillId="0" borderId="0" xfId="4" applyFont="1" applyFill="1" applyAlignment="1" applyProtection="1">
      <alignment horizontal="right"/>
    </xf>
    <xf numFmtId="0" fontId="12" fillId="0" borderId="0" xfId="0" applyFont="1" applyFill="1" applyProtection="1"/>
    <xf numFmtId="0" fontId="6" fillId="0" borderId="0" xfId="0" applyFont="1" applyAlignment="1" applyProtection="1"/>
    <xf numFmtId="0" fontId="13" fillId="0" borderId="0" xfId="0" applyFont="1" applyFill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/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49" fontId="6" fillId="0" borderId="0" xfId="0" applyNumberFormat="1" applyFont="1" applyAlignment="1" applyProtection="1">
      <alignment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0" fontId="6" fillId="0" borderId="0" xfId="0" applyFont="1" applyBorder="1" applyAlignment="1" applyProtection="1"/>
    <xf numFmtId="0" fontId="2" fillId="0" borderId="0" xfId="0" applyFont="1" applyAlignment="1" applyProtection="1">
      <alignment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4" applyFont="1" applyFill="1" applyBorder="1" applyAlignment="1" applyProtection="1">
      <alignment horizontal="center"/>
      <protection locked="0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3" applyFont="1" applyBorder="1" applyAlignment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4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Continuous" vertical="center" wrapText="1"/>
      <protection locked="0"/>
    </xf>
    <xf numFmtId="0" fontId="6" fillId="0" borderId="2" xfId="0" applyFont="1" applyFill="1" applyBorder="1" applyAlignment="1" applyProtection="1">
      <alignment horizontal="centerContinuous" vertical="center" wrapText="1"/>
      <protection locked="0"/>
    </xf>
    <xf numFmtId="0" fontId="6" fillId="0" borderId="8" xfId="0" applyFont="1" applyFill="1" applyBorder="1" applyAlignment="1" applyProtection="1">
      <alignment horizontal="centerContinuous" vertical="center" wrapText="1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vertical="justify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4" applyFont="1" applyFill="1" applyProtection="1">
      <protection locked="0"/>
    </xf>
    <xf numFmtId="0" fontId="6" fillId="0" borderId="0" xfId="4" applyFont="1" applyFill="1" applyAlignment="1" applyProtection="1">
      <alignment vertical="center"/>
      <protection locked="0"/>
    </xf>
    <xf numFmtId="0" fontId="6" fillId="0" borderId="0" xfId="4" applyFont="1" applyFill="1" applyAlignment="1" applyProtection="1">
      <alignment horizontal="center" vertical="center"/>
      <protection locked="0"/>
    </xf>
    <xf numFmtId="0" fontId="6" fillId="0" borderId="2" xfId="4" applyFont="1" applyFill="1" applyBorder="1" applyAlignment="1" applyProtection="1">
      <alignment horizontal="center" vertical="center" wrapText="1"/>
      <protection locked="0"/>
    </xf>
    <xf numFmtId="0" fontId="6" fillId="0" borderId="4" xfId="4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right"/>
      <protection locked="0"/>
    </xf>
    <xf numFmtId="0" fontId="20" fillId="0" borderId="2" xfId="5" applyFont="1" applyBorder="1" applyAlignment="1" applyProtection="1">
      <alignment horizontal="left" wrapText="1"/>
      <protection locked="0"/>
    </xf>
    <xf numFmtId="0" fontId="14" fillId="0" borderId="2" xfId="2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Protection="1">
      <protection locked="0"/>
    </xf>
    <xf numFmtId="49" fontId="6" fillId="0" borderId="2" xfId="6" applyNumberFormat="1" applyFont="1" applyFill="1" applyBorder="1" applyAlignment="1" applyProtection="1">
      <alignment horizontal="right"/>
      <protection locked="0"/>
    </xf>
    <xf numFmtId="0" fontId="19" fillId="0" borderId="2" xfId="5" applyFont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1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Continuous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Continuous"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Continuous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Continuous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indent="3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Border="1" applyAlignment="1" applyProtection="1">
      <alignment horizontal="centerContinuous"/>
      <protection locked="0"/>
    </xf>
    <xf numFmtId="49" fontId="13" fillId="0" borderId="0" xfId="0" applyNumberFormat="1" applyFont="1" applyFill="1" applyBorder="1" applyAlignment="1" applyProtection="1">
      <alignment horizontal="centerContinuous" vertical="top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Continuous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horizontal="centerContinuous" vertical="top"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2" xfId="4" applyFont="1" applyFill="1" applyBorder="1" applyAlignment="1" applyProtection="1">
      <alignment vertical="center"/>
      <protection locked="0"/>
    </xf>
    <xf numFmtId="0" fontId="8" fillId="0" borderId="2" xfId="4" applyFont="1" applyFill="1" applyBorder="1" applyAlignment="1" applyProtection="1">
      <alignment vertical="center" wrapText="1"/>
      <protection locked="0"/>
    </xf>
    <xf numFmtId="49" fontId="6" fillId="0" borderId="2" xfId="4" applyNumberFormat="1" applyFont="1" applyBorder="1" applyAlignment="1" applyProtection="1">
      <alignment horizontal="center" vertical="center"/>
      <protection locked="0"/>
    </xf>
    <xf numFmtId="0" fontId="6" fillId="5" borderId="2" xfId="4" applyFont="1" applyFill="1" applyBorder="1" applyAlignment="1" applyProtection="1">
      <alignment horizontal="center" vertical="center"/>
    </xf>
    <xf numFmtId="0" fontId="18" fillId="0" borderId="2" xfId="4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6" borderId="2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right" inden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4" borderId="2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justify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4" xfId="4" applyFont="1" applyFill="1" applyBorder="1" applyAlignment="1" applyProtection="1">
      <alignment horizontal="center" vertical="center" wrapText="1"/>
      <protection locked="0"/>
    </xf>
    <xf numFmtId="0" fontId="6" fillId="0" borderId="7" xfId="4" applyFont="1" applyFill="1" applyBorder="1" applyAlignment="1" applyProtection="1">
      <alignment horizontal="center" vertical="center" wrapText="1"/>
      <protection locked="0"/>
    </xf>
    <xf numFmtId="0" fontId="6" fillId="0" borderId="8" xfId="4" applyFont="1" applyFill="1" applyBorder="1" applyAlignment="1" applyProtection="1">
      <alignment horizontal="center" vertical="center" wrapText="1"/>
      <protection locked="0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6" fillId="0" borderId="10" xfId="4" applyFont="1" applyFill="1" applyBorder="1" applyAlignment="1" applyProtection="1">
      <alignment horizontal="center" vertical="center" wrapText="1"/>
      <protection locked="0"/>
    </xf>
    <xf numFmtId="0" fontId="6" fillId="0" borderId="12" xfId="4" applyFont="1" applyFill="1" applyBorder="1" applyAlignment="1" applyProtection="1">
      <alignment horizontal="center" vertical="center" wrapText="1"/>
      <protection locked="0"/>
    </xf>
    <xf numFmtId="0" fontId="6" fillId="0" borderId="13" xfId="4" applyFont="1" applyFill="1" applyBorder="1" applyAlignment="1" applyProtection="1">
      <alignment horizontal="center" vertical="center" wrapText="1"/>
      <protection locked="0"/>
    </xf>
    <xf numFmtId="0" fontId="8" fillId="0" borderId="14" xfId="4" applyFont="1" applyFill="1" applyBorder="1" applyAlignment="1" applyProtection="1">
      <alignment horizontal="center" wrapText="1"/>
      <protection locked="0"/>
    </xf>
    <xf numFmtId="0" fontId="8" fillId="0" borderId="15" xfId="4" applyFont="1" applyFill="1" applyBorder="1" applyAlignment="1" applyProtection="1">
      <alignment horizontal="center" wrapText="1"/>
      <protection locked="0"/>
    </xf>
    <xf numFmtId="0" fontId="8" fillId="0" borderId="9" xfId="4" applyFont="1" applyFill="1" applyBorder="1" applyAlignment="1" applyProtection="1">
      <alignment horizontal="center" wrapText="1"/>
      <protection locked="0"/>
    </xf>
    <xf numFmtId="0" fontId="6" fillId="0" borderId="14" xfId="4" applyFont="1" applyFill="1" applyBorder="1" applyAlignment="1" applyProtection="1">
      <alignment horizontal="center" vertical="center" wrapText="1"/>
      <protection locked="0"/>
    </xf>
    <xf numFmtId="0" fontId="6" fillId="0" borderId="9" xfId="4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/>
    </xf>
  </cellXfs>
  <cellStyles count="7">
    <cellStyle name="Normal_1-ali-bakalavr" xfId="1"/>
    <cellStyle name="Normal_2- Azerushaq2003" xfId="2"/>
    <cellStyle name="Normal_555" xfId="3"/>
    <cellStyle name="Normal_Book1" xfId="4"/>
    <cellStyle name="Normal_Obr-05-чел.(Ichast)" xfId="5"/>
    <cellStyle name="Обычный" xfId="0" builtinId="0"/>
    <cellStyle name="Обычный_V-1-UM (toplu)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18383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18383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baba.babayev/Desktop/Yeni_(2014)_St_Hesab_Forma/2018-2019_Hesabat_Formalari/Magis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 сторона 1"/>
      <sheetName val="raz1"/>
      <sheetName val="raz 2-6"/>
      <sheetName val="raz.7-8"/>
      <sheetName val="raz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opLeftCell="A7" zoomScale="70" zoomScaleNormal="70" workbookViewId="0">
      <selection activeCell="G27" sqref="G27"/>
    </sheetView>
  </sheetViews>
  <sheetFormatPr defaultRowHeight="12.75"/>
  <cols>
    <col min="1" max="1" width="8.28515625" style="1" customWidth="1"/>
    <col min="2" max="2" width="19.28515625" style="1" customWidth="1"/>
    <col min="3" max="3" width="10" style="1" customWidth="1"/>
    <col min="4" max="4" width="8.140625" style="1" customWidth="1"/>
    <col min="5" max="6" width="9.140625" style="1"/>
    <col min="7" max="7" width="6" style="1" customWidth="1"/>
    <col min="8" max="8" width="6.140625" style="1" customWidth="1"/>
    <col min="9" max="10" width="4.7109375" style="1" customWidth="1"/>
    <col min="11" max="11" width="5.28515625" style="1" customWidth="1"/>
    <col min="12" max="13" width="7.42578125" style="1" customWidth="1"/>
    <col min="14" max="14" width="8.140625" style="1" customWidth="1"/>
    <col min="15" max="15" width="6.85546875" style="1" customWidth="1"/>
    <col min="16" max="16" width="7.28515625" style="1" customWidth="1"/>
    <col min="17" max="17" width="8.140625" style="1" customWidth="1"/>
    <col min="18" max="18" width="10.85546875" style="1" customWidth="1"/>
    <col min="19" max="19" width="9.28515625" style="1" customWidth="1"/>
    <col min="20" max="16384" width="9.140625" style="1"/>
  </cols>
  <sheetData>
    <row r="1" spans="1:24" ht="21.75" customHeight="1">
      <c r="O1" s="20" t="s">
        <v>181</v>
      </c>
      <c r="P1" s="18"/>
    </row>
    <row r="2" spans="1:24" ht="16.5">
      <c r="O2" s="20" t="s">
        <v>182</v>
      </c>
      <c r="P2" s="18"/>
    </row>
    <row r="3" spans="1:24" ht="16.5">
      <c r="O3" s="20" t="s">
        <v>183</v>
      </c>
      <c r="P3" s="18"/>
    </row>
    <row r="5" spans="1:24" ht="19.5" customHeight="1">
      <c r="O5" s="257" t="s">
        <v>179</v>
      </c>
      <c r="P5" s="257"/>
      <c r="Q5" s="257"/>
      <c r="R5" s="257"/>
      <c r="S5" s="257"/>
      <c r="T5" s="257"/>
      <c r="U5" s="257"/>
      <c r="V5" s="257"/>
      <c r="W5" s="257"/>
      <c r="X5" s="257"/>
    </row>
    <row r="6" spans="1:24" ht="18.75" customHeight="1">
      <c r="O6" s="257" t="s">
        <v>175</v>
      </c>
      <c r="P6" s="257"/>
      <c r="Q6" s="257"/>
      <c r="R6" s="257"/>
      <c r="S6" s="257"/>
    </row>
    <row r="7" spans="1:24" ht="16.5" customHeight="1">
      <c r="O7" s="257" t="s">
        <v>165</v>
      </c>
      <c r="P7" s="257"/>
      <c r="Q7" s="257"/>
      <c r="R7" s="257"/>
      <c r="S7" s="257"/>
    </row>
    <row r="8" spans="1:24" ht="27" customHeight="1">
      <c r="A8" s="260" t="s">
        <v>172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</row>
    <row r="9" spans="1:24" ht="18.75" customHeight="1">
      <c r="A9" s="240" t="s">
        <v>85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</row>
    <row r="10" spans="1:24" ht="10.5" customHeight="1">
      <c r="N10" s="13"/>
    </row>
    <row r="11" spans="1:24" ht="21.75" customHeight="1">
      <c r="A11" s="15"/>
      <c r="D11" s="254" t="s">
        <v>48</v>
      </c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1:24" ht="11.25" customHeight="1">
      <c r="A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4" ht="23.25" customHeight="1">
      <c r="A13" s="259" t="s">
        <v>166</v>
      </c>
      <c r="B13" s="259"/>
      <c r="C13" s="259"/>
      <c r="D13" s="259"/>
      <c r="E13" s="259"/>
      <c r="F13" s="259"/>
      <c r="G13" s="259"/>
      <c r="H13" s="259"/>
      <c r="I13" s="2"/>
      <c r="M13" s="17"/>
      <c r="N13" s="17"/>
      <c r="O13" s="17"/>
      <c r="P13" s="17"/>
      <c r="Q13" s="17"/>
      <c r="R13" s="17"/>
      <c r="S13" s="17"/>
    </row>
    <row r="14" spans="1:24" ht="25.5" customHeight="1">
      <c r="A14" s="3" t="s">
        <v>190</v>
      </c>
      <c r="B14" s="255"/>
      <c r="C14" s="255"/>
      <c r="D14" s="255"/>
      <c r="E14" s="255"/>
      <c r="F14" s="255"/>
      <c r="G14" s="241">
        <v>1</v>
      </c>
      <c r="K14" s="251" t="s">
        <v>180</v>
      </c>
      <c r="L14" s="251"/>
      <c r="M14" s="251"/>
      <c r="N14" s="251"/>
      <c r="O14" s="251"/>
      <c r="P14" s="251"/>
      <c r="Q14" s="251"/>
      <c r="R14" s="251"/>
      <c r="S14" s="251"/>
    </row>
    <row r="15" spans="1:24" ht="29.25" customHeight="1">
      <c r="A15" s="3" t="s">
        <v>191</v>
      </c>
      <c r="B15" s="256"/>
      <c r="C15" s="256"/>
      <c r="D15" s="256"/>
      <c r="E15" s="256"/>
      <c r="F15" s="256"/>
      <c r="G15" s="241"/>
      <c r="H15" s="1" t="s">
        <v>167</v>
      </c>
      <c r="K15" s="251"/>
      <c r="L15" s="251"/>
      <c r="M15" s="251"/>
      <c r="N15" s="251"/>
      <c r="O15" s="251"/>
      <c r="P15" s="251"/>
      <c r="Q15" s="251"/>
      <c r="R15" s="251"/>
      <c r="S15" s="251"/>
    </row>
    <row r="16" spans="1:24" ht="36.75" customHeight="1">
      <c r="A16" s="14"/>
      <c r="B16" s="258" t="s">
        <v>168</v>
      </c>
      <c r="C16" s="258"/>
      <c r="D16" s="258"/>
      <c r="E16" s="258"/>
      <c r="F16" s="258"/>
      <c r="G16" s="241"/>
      <c r="K16" s="251"/>
      <c r="L16" s="251"/>
      <c r="M16" s="251"/>
      <c r="N16" s="251"/>
      <c r="O16" s="251"/>
      <c r="P16" s="251"/>
      <c r="Q16" s="251"/>
      <c r="R16" s="251"/>
      <c r="S16" s="251"/>
    </row>
    <row r="17" spans="1:19" ht="15.75" customHeight="1">
      <c r="A17" s="242" t="s">
        <v>169</v>
      </c>
      <c r="B17" s="243"/>
      <c r="C17" s="242" t="s">
        <v>164</v>
      </c>
      <c r="D17" s="243"/>
      <c r="E17" s="242" t="s">
        <v>170</v>
      </c>
      <c r="F17" s="243"/>
      <c r="K17" s="251" t="s">
        <v>184</v>
      </c>
      <c r="L17" s="251"/>
      <c r="M17" s="251"/>
      <c r="N17" s="251"/>
      <c r="O17" s="251"/>
      <c r="P17" s="251"/>
      <c r="Q17" s="251"/>
      <c r="R17" s="251"/>
      <c r="S17" s="251"/>
    </row>
    <row r="18" spans="1:19" ht="18.75" customHeight="1">
      <c r="A18" s="244"/>
      <c r="B18" s="245"/>
      <c r="C18" s="244"/>
      <c r="D18" s="245"/>
      <c r="E18" s="244"/>
      <c r="F18" s="245"/>
      <c r="K18" s="251"/>
      <c r="L18" s="251"/>
      <c r="M18" s="251"/>
      <c r="N18" s="251"/>
      <c r="O18" s="251"/>
      <c r="P18" s="251"/>
      <c r="Q18" s="251"/>
      <c r="R18" s="251"/>
      <c r="S18" s="251"/>
    </row>
    <row r="19" spans="1:19" ht="33" customHeight="1">
      <c r="A19" s="246"/>
      <c r="B19" s="247"/>
      <c r="C19" s="246"/>
      <c r="D19" s="247"/>
      <c r="E19" s="246"/>
      <c r="F19" s="247"/>
      <c r="H19" s="18"/>
      <c r="I19" s="18"/>
      <c r="J19" s="18"/>
      <c r="K19" s="251"/>
      <c r="L19" s="251"/>
      <c r="M19" s="251"/>
      <c r="N19" s="251"/>
      <c r="O19" s="251"/>
      <c r="P19" s="251"/>
      <c r="Q19" s="251"/>
      <c r="R19" s="251"/>
      <c r="S19" s="251"/>
    </row>
    <row r="20" spans="1:19" ht="24" customHeight="1">
      <c r="A20" s="248" t="s">
        <v>171</v>
      </c>
      <c r="B20" s="248"/>
      <c r="C20" s="249"/>
      <c r="D20" s="250"/>
      <c r="E20" s="252"/>
      <c r="F20" s="253"/>
      <c r="H20" s="18"/>
      <c r="I20" s="18"/>
      <c r="J20" s="18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1:19" ht="24" customHeight="1">
      <c r="H21" s="19"/>
      <c r="I21" s="19"/>
      <c r="J21" s="19"/>
      <c r="K21" s="251"/>
      <c r="L21" s="251"/>
      <c r="M21" s="251"/>
      <c r="N21" s="251"/>
      <c r="O21" s="251"/>
      <c r="P21" s="251"/>
      <c r="Q21" s="251"/>
      <c r="R21" s="251"/>
      <c r="S21" s="251"/>
    </row>
    <row r="22" spans="1:19" ht="18" customHeight="1">
      <c r="A22" s="239" t="s">
        <v>400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</row>
    <row r="24" spans="1:19" ht="18.75">
      <c r="G24" s="237" t="s">
        <v>270</v>
      </c>
      <c r="H24" s="237"/>
      <c r="I24" s="237"/>
      <c r="J24" s="238"/>
      <c r="K24" s="238"/>
    </row>
  </sheetData>
  <mergeCells count="23">
    <mergeCell ref="T5:X5"/>
    <mergeCell ref="O5:S5"/>
    <mergeCell ref="O6:S6"/>
    <mergeCell ref="O7:S7"/>
    <mergeCell ref="B16:F16"/>
    <mergeCell ref="A13:H13"/>
    <mergeCell ref="A8:S8"/>
    <mergeCell ref="G24:I24"/>
    <mergeCell ref="J24:K24"/>
    <mergeCell ref="A22:S22"/>
    <mergeCell ref="A9:S9"/>
    <mergeCell ref="G14:G16"/>
    <mergeCell ref="A17:B19"/>
    <mergeCell ref="C17:D19"/>
    <mergeCell ref="A20:B20"/>
    <mergeCell ref="C20:D20"/>
    <mergeCell ref="K14:S16"/>
    <mergeCell ref="E20:F20"/>
    <mergeCell ref="E17:F19"/>
    <mergeCell ref="K17:S21"/>
    <mergeCell ref="D11:O11"/>
    <mergeCell ref="B14:F14"/>
    <mergeCell ref="B15:F15"/>
  </mergeCells>
  <phoneticPr fontId="21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6"/>
  <sheetViews>
    <sheetView showGridLines="0" topLeftCell="A67" zoomScaleNormal="100" zoomScaleSheetLayoutView="98" zoomScalePageLayoutView="136" workbookViewId="0">
      <selection activeCell="X77" sqref="X77:X82"/>
    </sheetView>
  </sheetViews>
  <sheetFormatPr defaultRowHeight="12.75"/>
  <cols>
    <col min="1" max="1" width="36.28515625" style="64" customWidth="1"/>
    <col min="2" max="2" width="7.140625" style="61" customWidth="1"/>
    <col min="3" max="3" width="5.85546875" style="62" customWidth="1"/>
    <col min="4" max="4" width="5.7109375" style="62" customWidth="1"/>
    <col min="5" max="5" width="5.140625" style="62" customWidth="1"/>
    <col min="6" max="6" width="8.140625" style="62" customWidth="1"/>
    <col min="7" max="7" width="5.5703125" style="62" customWidth="1"/>
    <col min="8" max="8" width="4.85546875" style="39" customWidth="1"/>
    <col min="9" max="9" width="5.42578125" style="39" customWidth="1"/>
    <col min="10" max="21" width="4.85546875" style="62" customWidth="1"/>
    <col min="22" max="23" width="6.7109375" style="62" customWidth="1"/>
    <col min="24" max="24" width="5" style="62" customWidth="1"/>
    <col min="25" max="16384" width="9.140625" style="89"/>
  </cols>
  <sheetData>
    <row r="1" spans="1:24" ht="18" customHeight="1">
      <c r="A1" s="273" t="s">
        <v>401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93"/>
      <c r="S1" s="93"/>
      <c r="T1" s="93"/>
      <c r="U1" s="93"/>
      <c r="V1" s="93"/>
      <c r="W1" s="94"/>
      <c r="X1" s="95" t="s">
        <v>12</v>
      </c>
    </row>
    <row r="2" spans="1:24" ht="21.75" customHeight="1">
      <c r="A2" s="261" t="s">
        <v>79</v>
      </c>
      <c r="B2" s="261" t="s">
        <v>173</v>
      </c>
      <c r="C2" s="261" t="s">
        <v>39</v>
      </c>
      <c r="D2" s="276" t="s">
        <v>389</v>
      </c>
      <c r="E2" s="277"/>
      <c r="F2" s="277"/>
      <c r="G2" s="278"/>
      <c r="H2" s="286" t="s">
        <v>176</v>
      </c>
      <c r="I2" s="286"/>
      <c r="J2" s="283" t="s">
        <v>303</v>
      </c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76" t="s">
        <v>267</v>
      </c>
      <c r="W2" s="278"/>
      <c r="X2" s="279" t="s">
        <v>176</v>
      </c>
    </row>
    <row r="3" spans="1:24" ht="36.75" customHeight="1">
      <c r="A3" s="262"/>
      <c r="B3" s="262"/>
      <c r="C3" s="262"/>
      <c r="D3" s="284" t="s">
        <v>386</v>
      </c>
      <c r="E3" s="285"/>
      <c r="F3" s="96" t="s">
        <v>387</v>
      </c>
      <c r="G3" s="96" t="s">
        <v>388</v>
      </c>
      <c r="H3" s="210" t="s">
        <v>16</v>
      </c>
      <c r="I3" s="215" t="s">
        <v>386</v>
      </c>
      <c r="J3" s="274" t="s">
        <v>390</v>
      </c>
      <c r="K3" s="275"/>
      <c r="L3" s="274" t="s">
        <v>391</v>
      </c>
      <c r="M3" s="275"/>
      <c r="N3" s="274" t="s">
        <v>392</v>
      </c>
      <c r="O3" s="275"/>
      <c r="P3" s="274" t="s">
        <v>393</v>
      </c>
      <c r="Q3" s="275"/>
      <c r="R3" s="274" t="s">
        <v>394</v>
      </c>
      <c r="S3" s="275"/>
      <c r="T3" s="274" t="s">
        <v>395</v>
      </c>
      <c r="U3" s="275"/>
      <c r="V3" s="281"/>
      <c r="W3" s="282"/>
      <c r="X3" s="280"/>
    </row>
    <row r="4" spans="1:24" ht="12.75" customHeight="1">
      <c r="A4" s="96" t="s">
        <v>0</v>
      </c>
      <c r="B4" s="57" t="s">
        <v>15</v>
      </c>
      <c r="C4" s="34">
        <v>1</v>
      </c>
      <c r="D4" s="263">
        <v>2</v>
      </c>
      <c r="E4" s="264"/>
      <c r="F4" s="264"/>
      <c r="G4" s="265"/>
      <c r="H4" s="287">
        <v>3</v>
      </c>
      <c r="I4" s="288"/>
      <c r="J4" s="267">
        <v>4</v>
      </c>
      <c r="K4" s="267"/>
      <c r="L4" s="267">
        <v>5</v>
      </c>
      <c r="M4" s="267"/>
      <c r="N4" s="267">
        <v>6</v>
      </c>
      <c r="O4" s="267"/>
      <c r="P4" s="267">
        <v>7</v>
      </c>
      <c r="Q4" s="267"/>
      <c r="R4" s="267">
        <v>8</v>
      </c>
      <c r="S4" s="267"/>
      <c r="T4" s="267">
        <v>9</v>
      </c>
      <c r="U4" s="267"/>
      <c r="V4" s="267">
        <v>10</v>
      </c>
      <c r="W4" s="267"/>
      <c r="X4" s="34">
        <v>11</v>
      </c>
    </row>
    <row r="5" spans="1:24" ht="36">
      <c r="A5" s="235" t="s">
        <v>399</v>
      </c>
      <c r="B5" s="66" t="s">
        <v>197</v>
      </c>
      <c r="C5" s="58" t="s">
        <v>192</v>
      </c>
      <c r="D5" s="58" t="s">
        <v>192</v>
      </c>
      <c r="E5" s="227" t="s">
        <v>205</v>
      </c>
      <c r="F5" s="58" t="s">
        <v>192</v>
      </c>
      <c r="G5" s="58" t="s">
        <v>192</v>
      </c>
      <c r="H5" s="58" t="s">
        <v>192</v>
      </c>
      <c r="I5" s="58" t="s">
        <v>192</v>
      </c>
      <c r="J5" s="58" t="s">
        <v>192</v>
      </c>
      <c r="K5" s="227" t="s">
        <v>205</v>
      </c>
      <c r="L5" s="58" t="s">
        <v>192</v>
      </c>
      <c r="M5" s="227" t="s">
        <v>205</v>
      </c>
      <c r="N5" s="58" t="s">
        <v>192</v>
      </c>
      <c r="O5" s="227" t="s">
        <v>205</v>
      </c>
      <c r="P5" s="58" t="s">
        <v>192</v>
      </c>
      <c r="Q5" s="227" t="s">
        <v>205</v>
      </c>
      <c r="R5" s="58" t="s">
        <v>192</v>
      </c>
      <c r="S5" s="227" t="s">
        <v>205</v>
      </c>
      <c r="T5" s="58" t="s">
        <v>192</v>
      </c>
      <c r="U5" s="227" t="s">
        <v>205</v>
      </c>
      <c r="V5" s="58" t="s">
        <v>192</v>
      </c>
      <c r="W5" s="227" t="s">
        <v>205</v>
      </c>
      <c r="X5" s="58" t="s">
        <v>192</v>
      </c>
    </row>
    <row r="6" spans="1:24" s="90" customFormat="1" ht="10.5" customHeight="1">
      <c r="A6" s="88"/>
      <c r="B6" s="57"/>
      <c r="C6" s="219"/>
      <c r="D6" s="219"/>
      <c r="E6" s="227"/>
      <c r="F6" s="219"/>
      <c r="G6" s="219"/>
      <c r="H6" s="221"/>
      <c r="I6" s="221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20" t="str">
        <f t="shared" ref="V6:W8" si="0">IF(SUM(J6,L6,N6,P6,R6,T6)=0," ",SUM(J6,L6,N6,P6,R6,T6))</f>
        <v xml:space="preserve"> </v>
      </c>
      <c r="W6" s="220" t="str">
        <f t="shared" si="0"/>
        <v xml:space="preserve"> </v>
      </c>
      <c r="X6" s="219"/>
    </row>
    <row r="7" spans="1:24" s="90" customFormat="1" ht="10.5" customHeight="1">
      <c r="A7" s="88"/>
      <c r="B7" s="57"/>
      <c r="C7" s="219"/>
      <c r="D7" s="219"/>
      <c r="E7" s="227"/>
      <c r="F7" s="219"/>
      <c r="G7" s="219"/>
      <c r="H7" s="221"/>
      <c r="I7" s="221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20" t="str">
        <f t="shared" si="0"/>
        <v xml:space="preserve"> </v>
      </c>
      <c r="W7" s="220" t="str">
        <f t="shared" si="0"/>
        <v xml:space="preserve"> </v>
      </c>
      <c r="X7" s="219"/>
    </row>
    <row r="8" spans="1:24" s="90" customFormat="1" ht="10.5" customHeight="1">
      <c r="A8" s="88"/>
      <c r="B8" s="57"/>
      <c r="C8" s="219"/>
      <c r="D8" s="219"/>
      <c r="E8" s="227"/>
      <c r="F8" s="219"/>
      <c r="G8" s="219"/>
      <c r="H8" s="221"/>
      <c r="I8" s="221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20" t="str">
        <f t="shared" si="0"/>
        <v xml:space="preserve"> </v>
      </c>
      <c r="W8" s="220" t="str">
        <f t="shared" si="0"/>
        <v xml:space="preserve"> </v>
      </c>
      <c r="X8" s="219"/>
    </row>
    <row r="9" spans="1:24" s="90" customFormat="1" ht="10.5" customHeight="1">
      <c r="A9" s="88"/>
      <c r="B9" s="57"/>
      <c r="C9" s="219"/>
      <c r="D9" s="219"/>
      <c r="E9" s="227"/>
      <c r="F9" s="219"/>
      <c r="G9" s="219"/>
      <c r="H9" s="221"/>
      <c r="I9" s="221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20" t="str">
        <f t="shared" ref="V9:V16" si="1">IF(SUM(J9,L9,N9,P9,R9,T9)=0," ",SUM(J9,L9,N9,P9,R9,T9))</f>
        <v xml:space="preserve"> </v>
      </c>
      <c r="W9" s="220" t="str">
        <f t="shared" ref="W9:W16" si="2">IF(SUM(K9,M9,O9,Q9,S9,U9)=0," ",SUM(K9,M9,O9,Q9,S9,U9))</f>
        <v xml:space="preserve"> </v>
      </c>
      <c r="X9" s="219"/>
    </row>
    <row r="10" spans="1:24" s="90" customFormat="1" ht="10.5" customHeight="1">
      <c r="A10" s="88"/>
      <c r="B10" s="57"/>
      <c r="C10" s="219"/>
      <c r="D10" s="219"/>
      <c r="E10" s="227"/>
      <c r="F10" s="219"/>
      <c r="G10" s="219"/>
      <c r="H10" s="221"/>
      <c r="I10" s="221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 t="str">
        <f t="shared" si="1"/>
        <v xml:space="preserve"> </v>
      </c>
      <c r="W10" s="220" t="str">
        <f t="shared" si="2"/>
        <v xml:space="preserve"> </v>
      </c>
      <c r="X10" s="219"/>
    </row>
    <row r="11" spans="1:24" s="90" customFormat="1" ht="10.5" customHeight="1">
      <c r="A11" s="88"/>
      <c r="B11" s="57"/>
      <c r="C11" s="219"/>
      <c r="D11" s="219"/>
      <c r="E11" s="227"/>
      <c r="F11" s="219"/>
      <c r="G11" s="219"/>
      <c r="H11" s="221"/>
      <c r="I11" s="221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20" t="str">
        <f t="shared" si="1"/>
        <v xml:space="preserve"> </v>
      </c>
      <c r="W11" s="220" t="str">
        <f t="shared" si="2"/>
        <v xml:space="preserve"> </v>
      </c>
      <c r="X11" s="219"/>
    </row>
    <row r="12" spans="1:24" s="90" customFormat="1" ht="10.5" customHeight="1">
      <c r="A12" s="88"/>
      <c r="B12" s="57"/>
      <c r="C12" s="219"/>
      <c r="D12" s="219"/>
      <c r="E12" s="227"/>
      <c r="F12" s="219"/>
      <c r="G12" s="219"/>
      <c r="H12" s="221"/>
      <c r="I12" s="221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20" t="str">
        <f t="shared" si="1"/>
        <v xml:space="preserve"> </v>
      </c>
      <c r="W12" s="220" t="str">
        <f t="shared" si="2"/>
        <v xml:space="preserve"> </v>
      </c>
      <c r="X12" s="219"/>
    </row>
    <row r="13" spans="1:24" s="90" customFormat="1" ht="10.5" customHeight="1">
      <c r="A13" s="88"/>
      <c r="B13" s="57"/>
      <c r="C13" s="219"/>
      <c r="D13" s="219"/>
      <c r="E13" s="227"/>
      <c r="F13" s="219"/>
      <c r="G13" s="219"/>
      <c r="H13" s="221"/>
      <c r="I13" s="221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20" t="str">
        <f t="shared" si="1"/>
        <v xml:space="preserve"> </v>
      </c>
      <c r="W13" s="220" t="str">
        <f t="shared" si="2"/>
        <v xml:space="preserve"> </v>
      </c>
      <c r="X13" s="219"/>
    </row>
    <row r="14" spans="1:24" s="90" customFormat="1" ht="10.5" customHeight="1">
      <c r="A14" s="88"/>
      <c r="B14" s="57"/>
      <c r="C14" s="219"/>
      <c r="D14" s="219"/>
      <c r="E14" s="227"/>
      <c r="F14" s="219"/>
      <c r="G14" s="219"/>
      <c r="H14" s="221"/>
      <c r="I14" s="221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20" t="str">
        <f t="shared" si="1"/>
        <v xml:space="preserve"> </v>
      </c>
      <c r="W14" s="220" t="str">
        <f t="shared" si="2"/>
        <v xml:space="preserve"> </v>
      </c>
      <c r="X14" s="219"/>
    </row>
    <row r="15" spans="1:24" s="90" customFormat="1" ht="10.5" customHeight="1">
      <c r="A15" s="88"/>
      <c r="B15" s="57"/>
      <c r="C15" s="219"/>
      <c r="D15" s="219"/>
      <c r="E15" s="227"/>
      <c r="F15" s="219"/>
      <c r="G15" s="219"/>
      <c r="H15" s="221"/>
      <c r="I15" s="221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 t="str">
        <f t="shared" si="1"/>
        <v xml:space="preserve"> </v>
      </c>
      <c r="W15" s="220" t="str">
        <f t="shared" si="2"/>
        <v xml:space="preserve"> </v>
      </c>
      <c r="X15" s="219"/>
    </row>
    <row r="16" spans="1:24" s="90" customFormat="1" ht="10.5" customHeight="1">
      <c r="A16" s="88"/>
      <c r="B16" s="57"/>
      <c r="C16" s="219"/>
      <c r="D16" s="219"/>
      <c r="E16" s="227"/>
      <c r="F16" s="219"/>
      <c r="G16" s="219"/>
      <c r="H16" s="221"/>
      <c r="I16" s="221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20" t="str">
        <f t="shared" si="1"/>
        <v xml:space="preserve"> </v>
      </c>
      <c r="W16" s="220" t="str">
        <f t="shared" si="2"/>
        <v xml:space="preserve"> </v>
      </c>
      <c r="X16" s="219"/>
    </row>
    <row r="17" spans="1:25" s="90" customFormat="1" ht="10.5" customHeight="1">
      <c r="A17" s="88"/>
      <c r="B17" s="57"/>
      <c r="C17" s="219"/>
      <c r="D17" s="219"/>
      <c r="E17" s="227"/>
      <c r="F17" s="219"/>
      <c r="G17" s="219"/>
      <c r="H17" s="221"/>
      <c r="I17" s="221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20" t="str">
        <f t="shared" ref="V17:V75" si="3">IF(SUM(J17,L17,N17,P17,R17,T17)=0," ",SUM(J17,L17,N17,P17,R17,T17))</f>
        <v xml:space="preserve"> </v>
      </c>
      <c r="W17" s="220" t="str">
        <f t="shared" ref="W17:W75" si="4">IF(SUM(K17,M17,O17,Q17,S17,U17)=0," ",SUM(K17,M17,O17,Q17,S17,U17))</f>
        <v xml:space="preserve"> </v>
      </c>
      <c r="X17" s="219"/>
    </row>
    <row r="18" spans="1:25" s="90" customFormat="1" ht="10.5" customHeight="1">
      <c r="A18" s="88"/>
      <c r="B18" s="57"/>
      <c r="C18" s="219"/>
      <c r="D18" s="219"/>
      <c r="E18" s="227"/>
      <c r="F18" s="219"/>
      <c r="G18" s="219"/>
      <c r="H18" s="221"/>
      <c r="I18" s="221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20" t="str">
        <f t="shared" si="3"/>
        <v xml:space="preserve"> </v>
      </c>
      <c r="W18" s="220" t="str">
        <f t="shared" si="4"/>
        <v xml:space="preserve"> </v>
      </c>
      <c r="X18" s="219"/>
      <c r="Y18" s="91"/>
    </row>
    <row r="19" spans="1:25" s="90" customFormat="1" ht="10.5" customHeight="1">
      <c r="A19" s="88"/>
      <c r="B19" s="57"/>
      <c r="C19" s="219"/>
      <c r="D19" s="219"/>
      <c r="E19" s="227"/>
      <c r="F19" s="219"/>
      <c r="G19" s="219"/>
      <c r="H19" s="221"/>
      <c r="I19" s="221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20" t="str">
        <f t="shared" si="3"/>
        <v xml:space="preserve"> </v>
      </c>
      <c r="W19" s="220" t="str">
        <f t="shared" si="4"/>
        <v xml:space="preserve"> </v>
      </c>
      <c r="X19" s="219"/>
      <c r="Y19" s="91"/>
    </row>
    <row r="20" spans="1:25" s="90" customFormat="1" ht="10.5" customHeight="1">
      <c r="A20" s="88"/>
      <c r="B20" s="57"/>
      <c r="C20" s="219"/>
      <c r="D20" s="219"/>
      <c r="E20" s="227"/>
      <c r="F20" s="219"/>
      <c r="G20" s="219"/>
      <c r="H20" s="221"/>
      <c r="I20" s="221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20" t="str">
        <f t="shared" si="3"/>
        <v xml:space="preserve"> </v>
      </c>
      <c r="W20" s="220" t="str">
        <f t="shared" si="4"/>
        <v xml:space="preserve"> </v>
      </c>
      <c r="X20" s="219"/>
    </row>
    <row r="21" spans="1:25" s="90" customFormat="1" ht="10.5" customHeight="1">
      <c r="A21" s="88"/>
      <c r="B21" s="57"/>
      <c r="C21" s="219"/>
      <c r="D21" s="219"/>
      <c r="E21" s="227"/>
      <c r="F21" s="219"/>
      <c r="G21" s="219"/>
      <c r="H21" s="221"/>
      <c r="I21" s="221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0" t="str">
        <f t="shared" si="3"/>
        <v xml:space="preserve"> </v>
      </c>
      <c r="W21" s="220" t="str">
        <f t="shared" si="4"/>
        <v xml:space="preserve"> </v>
      </c>
      <c r="X21" s="219"/>
    </row>
    <row r="22" spans="1:25" s="90" customFormat="1" ht="10.5" customHeight="1">
      <c r="A22" s="88"/>
      <c r="B22" s="57"/>
      <c r="C22" s="219"/>
      <c r="D22" s="219"/>
      <c r="E22" s="227"/>
      <c r="F22" s="219"/>
      <c r="G22" s="219"/>
      <c r="H22" s="221"/>
      <c r="I22" s="221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20" t="str">
        <f t="shared" si="3"/>
        <v xml:space="preserve"> </v>
      </c>
      <c r="W22" s="220" t="str">
        <f t="shared" si="4"/>
        <v xml:space="preserve"> </v>
      </c>
      <c r="X22" s="219"/>
    </row>
    <row r="23" spans="1:25" s="90" customFormat="1" ht="10.5" customHeight="1">
      <c r="A23" s="88"/>
      <c r="B23" s="57"/>
      <c r="C23" s="219"/>
      <c r="D23" s="219"/>
      <c r="E23" s="227"/>
      <c r="F23" s="219"/>
      <c r="G23" s="219"/>
      <c r="H23" s="221"/>
      <c r="I23" s="221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20" t="str">
        <f t="shared" si="3"/>
        <v xml:space="preserve"> </v>
      </c>
      <c r="W23" s="220" t="str">
        <f t="shared" si="4"/>
        <v xml:space="preserve"> </v>
      </c>
      <c r="X23" s="219"/>
    </row>
    <row r="24" spans="1:25" s="90" customFormat="1" ht="10.5" customHeight="1">
      <c r="A24" s="88"/>
      <c r="B24" s="57"/>
      <c r="C24" s="219"/>
      <c r="D24" s="219"/>
      <c r="E24" s="227"/>
      <c r="F24" s="219"/>
      <c r="G24" s="219"/>
      <c r="H24" s="221"/>
      <c r="I24" s="221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20" t="str">
        <f t="shared" si="3"/>
        <v xml:space="preserve"> </v>
      </c>
      <c r="W24" s="220" t="str">
        <f t="shared" si="4"/>
        <v xml:space="preserve"> </v>
      </c>
      <c r="X24" s="219"/>
    </row>
    <row r="25" spans="1:25" s="90" customFormat="1" ht="10.5" customHeight="1">
      <c r="A25" s="88"/>
      <c r="B25" s="57"/>
      <c r="C25" s="219"/>
      <c r="D25" s="219"/>
      <c r="E25" s="227"/>
      <c r="F25" s="219"/>
      <c r="G25" s="219"/>
      <c r="H25" s="221"/>
      <c r="I25" s="221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20" t="str">
        <f t="shared" si="3"/>
        <v xml:space="preserve"> </v>
      </c>
      <c r="W25" s="220" t="str">
        <f t="shared" si="4"/>
        <v xml:space="preserve"> </v>
      </c>
      <c r="X25" s="219"/>
    </row>
    <row r="26" spans="1:25" s="90" customFormat="1" ht="10.5" customHeight="1">
      <c r="A26" s="88"/>
      <c r="B26" s="57"/>
      <c r="C26" s="219"/>
      <c r="D26" s="219"/>
      <c r="E26" s="227"/>
      <c r="F26" s="219"/>
      <c r="G26" s="219"/>
      <c r="H26" s="221"/>
      <c r="I26" s="221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20" t="str">
        <f t="shared" si="3"/>
        <v xml:space="preserve"> </v>
      </c>
      <c r="W26" s="220" t="str">
        <f t="shared" si="4"/>
        <v xml:space="preserve"> </v>
      </c>
      <c r="X26" s="219"/>
    </row>
    <row r="27" spans="1:25" s="90" customFormat="1" ht="10.5" customHeight="1">
      <c r="A27" s="88"/>
      <c r="B27" s="57"/>
      <c r="C27" s="219"/>
      <c r="D27" s="219"/>
      <c r="E27" s="227"/>
      <c r="F27" s="219"/>
      <c r="G27" s="219"/>
      <c r="H27" s="221"/>
      <c r="I27" s="221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20" t="str">
        <f t="shared" si="3"/>
        <v xml:space="preserve"> </v>
      </c>
      <c r="W27" s="220" t="str">
        <f t="shared" si="4"/>
        <v xml:space="preserve"> </v>
      </c>
      <c r="X27" s="219"/>
    </row>
    <row r="28" spans="1:25" s="90" customFormat="1" ht="10.5" customHeight="1">
      <c r="A28" s="88"/>
      <c r="B28" s="57"/>
      <c r="C28" s="219"/>
      <c r="D28" s="219"/>
      <c r="E28" s="227"/>
      <c r="F28" s="219"/>
      <c r="G28" s="219"/>
      <c r="H28" s="221"/>
      <c r="I28" s="221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20" t="str">
        <f t="shared" si="3"/>
        <v xml:space="preserve"> </v>
      </c>
      <c r="W28" s="220" t="str">
        <f t="shared" si="4"/>
        <v xml:space="preserve"> </v>
      </c>
      <c r="X28" s="219"/>
    </row>
    <row r="29" spans="1:25" s="90" customFormat="1" ht="10.5" customHeight="1">
      <c r="A29" s="88"/>
      <c r="B29" s="57"/>
      <c r="C29" s="219"/>
      <c r="D29" s="219"/>
      <c r="E29" s="227"/>
      <c r="F29" s="219"/>
      <c r="G29" s="219"/>
      <c r="H29" s="221"/>
      <c r="I29" s="221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20" t="str">
        <f t="shared" si="3"/>
        <v xml:space="preserve"> </v>
      </c>
      <c r="W29" s="220" t="str">
        <f t="shared" si="4"/>
        <v xml:space="preserve"> </v>
      </c>
      <c r="X29" s="219"/>
    </row>
    <row r="30" spans="1:25" s="90" customFormat="1" ht="10.5" customHeight="1">
      <c r="A30" s="88"/>
      <c r="B30" s="57"/>
      <c r="C30" s="219"/>
      <c r="D30" s="219"/>
      <c r="E30" s="227"/>
      <c r="F30" s="219"/>
      <c r="G30" s="219"/>
      <c r="H30" s="221"/>
      <c r="I30" s="221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20" t="str">
        <f t="shared" si="3"/>
        <v xml:space="preserve"> </v>
      </c>
      <c r="W30" s="220" t="str">
        <f t="shared" si="4"/>
        <v xml:space="preserve"> </v>
      </c>
      <c r="X30" s="219"/>
    </row>
    <row r="31" spans="1:25" s="90" customFormat="1" ht="10.5" customHeight="1">
      <c r="A31" s="88"/>
      <c r="B31" s="57"/>
      <c r="C31" s="219"/>
      <c r="D31" s="219"/>
      <c r="E31" s="227"/>
      <c r="F31" s="219"/>
      <c r="G31" s="219"/>
      <c r="H31" s="221"/>
      <c r="I31" s="221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20" t="str">
        <f t="shared" si="3"/>
        <v xml:space="preserve"> </v>
      </c>
      <c r="W31" s="220" t="str">
        <f t="shared" si="4"/>
        <v xml:space="preserve"> </v>
      </c>
      <c r="X31" s="219"/>
    </row>
    <row r="32" spans="1:25" s="90" customFormat="1" ht="10.5" customHeight="1">
      <c r="A32" s="88"/>
      <c r="B32" s="57"/>
      <c r="C32" s="219"/>
      <c r="D32" s="219"/>
      <c r="E32" s="227"/>
      <c r="F32" s="219"/>
      <c r="G32" s="219"/>
      <c r="H32" s="221"/>
      <c r="I32" s="221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20" t="str">
        <f t="shared" si="3"/>
        <v xml:space="preserve"> </v>
      </c>
      <c r="W32" s="220" t="str">
        <f t="shared" si="4"/>
        <v xml:space="preserve"> </v>
      </c>
      <c r="X32" s="219"/>
    </row>
    <row r="33" spans="1:24" s="90" customFormat="1" ht="10.5" customHeight="1">
      <c r="A33" s="88"/>
      <c r="B33" s="57"/>
      <c r="C33" s="219"/>
      <c r="D33" s="219"/>
      <c r="E33" s="227"/>
      <c r="F33" s="219"/>
      <c r="G33" s="219"/>
      <c r="H33" s="221"/>
      <c r="I33" s="221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20" t="str">
        <f t="shared" si="3"/>
        <v xml:space="preserve"> </v>
      </c>
      <c r="W33" s="220" t="str">
        <f t="shared" si="4"/>
        <v xml:space="preserve"> </v>
      </c>
      <c r="X33" s="219"/>
    </row>
    <row r="34" spans="1:24" s="90" customFormat="1" ht="10.5" customHeight="1">
      <c r="A34" s="88"/>
      <c r="B34" s="57"/>
      <c r="C34" s="219"/>
      <c r="D34" s="219"/>
      <c r="E34" s="227"/>
      <c r="F34" s="219"/>
      <c r="G34" s="219"/>
      <c r="H34" s="221"/>
      <c r="I34" s="221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20" t="str">
        <f t="shared" si="3"/>
        <v xml:space="preserve"> </v>
      </c>
      <c r="W34" s="220" t="str">
        <f t="shared" si="4"/>
        <v xml:space="preserve"> </v>
      </c>
      <c r="X34" s="219"/>
    </row>
    <row r="35" spans="1:24" s="90" customFormat="1" ht="10.5" customHeight="1">
      <c r="A35" s="88"/>
      <c r="B35" s="57"/>
      <c r="C35" s="219"/>
      <c r="D35" s="219"/>
      <c r="E35" s="227"/>
      <c r="F35" s="219"/>
      <c r="G35" s="219"/>
      <c r="H35" s="221"/>
      <c r="I35" s="221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20" t="str">
        <f t="shared" si="3"/>
        <v xml:space="preserve"> </v>
      </c>
      <c r="W35" s="220" t="str">
        <f t="shared" si="4"/>
        <v xml:space="preserve"> </v>
      </c>
      <c r="X35" s="219"/>
    </row>
    <row r="36" spans="1:24" s="90" customFormat="1" ht="10.5" customHeight="1">
      <c r="A36" s="88"/>
      <c r="B36" s="57"/>
      <c r="C36" s="219"/>
      <c r="D36" s="219"/>
      <c r="E36" s="227"/>
      <c r="F36" s="219"/>
      <c r="G36" s="219"/>
      <c r="H36" s="221"/>
      <c r="I36" s="221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20" t="str">
        <f t="shared" si="3"/>
        <v xml:space="preserve"> </v>
      </c>
      <c r="W36" s="220" t="str">
        <f t="shared" si="4"/>
        <v xml:space="preserve"> </v>
      </c>
      <c r="X36" s="219"/>
    </row>
    <row r="37" spans="1:24" s="90" customFormat="1" ht="10.5" customHeight="1">
      <c r="A37" s="88"/>
      <c r="B37" s="57"/>
      <c r="C37" s="219"/>
      <c r="D37" s="219"/>
      <c r="E37" s="227"/>
      <c r="F37" s="219"/>
      <c r="G37" s="219"/>
      <c r="H37" s="221"/>
      <c r="I37" s="221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20" t="str">
        <f t="shared" si="3"/>
        <v xml:space="preserve"> </v>
      </c>
      <c r="W37" s="220" t="str">
        <f t="shared" si="4"/>
        <v xml:space="preserve"> </v>
      </c>
      <c r="X37" s="219"/>
    </row>
    <row r="38" spans="1:24" s="90" customFormat="1" ht="10.5" customHeight="1">
      <c r="A38" s="88"/>
      <c r="B38" s="57"/>
      <c r="C38" s="219"/>
      <c r="D38" s="219"/>
      <c r="E38" s="227"/>
      <c r="F38" s="219"/>
      <c r="G38" s="219"/>
      <c r="H38" s="221"/>
      <c r="I38" s="221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20" t="str">
        <f t="shared" si="3"/>
        <v xml:space="preserve"> </v>
      </c>
      <c r="W38" s="220" t="str">
        <f t="shared" si="4"/>
        <v xml:space="preserve"> </v>
      </c>
      <c r="X38" s="219"/>
    </row>
    <row r="39" spans="1:24" s="90" customFormat="1" ht="10.5" customHeight="1">
      <c r="A39" s="88"/>
      <c r="B39" s="57"/>
      <c r="C39" s="219"/>
      <c r="D39" s="219"/>
      <c r="E39" s="227"/>
      <c r="F39" s="219"/>
      <c r="G39" s="219"/>
      <c r="H39" s="221"/>
      <c r="I39" s="221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20" t="str">
        <f t="shared" si="3"/>
        <v xml:space="preserve"> </v>
      </c>
      <c r="W39" s="220" t="str">
        <f t="shared" si="4"/>
        <v xml:space="preserve"> </v>
      </c>
      <c r="X39" s="219"/>
    </row>
    <row r="40" spans="1:24" s="90" customFormat="1" ht="10.5" customHeight="1">
      <c r="A40" s="88"/>
      <c r="B40" s="57"/>
      <c r="C40" s="219"/>
      <c r="D40" s="219"/>
      <c r="E40" s="227"/>
      <c r="F40" s="219"/>
      <c r="G40" s="219"/>
      <c r="H40" s="221"/>
      <c r="I40" s="221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20" t="str">
        <f t="shared" si="3"/>
        <v xml:space="preserve"> </v>
      </c>
      <c r="W40" s="220" t="str">
        <f t="shared" si="4"/>
        <v xml:space="preserve"> </v>
      </c>
      <c r="X40" s="219"/>
    </row>
    <row r="41" spans="1:24" s="90" customFormat="1" ht="10.5" customHeight="1">
      <c r="A41" s="88"/>
      <c r="B41" s="57"/>
      <c r="C41" s="219"/>
      <c r="D41" s="219"/>
      <c r="E41" s="227"/>
      <c r="F41" s="219"/>
      <c r="G41" s="219"/>
      <c r="H41" s="221"/>
      <c r="I41" s="221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 t="str">
        <f t="shared" si="3"/>
        <v xml:space="preserve"> </v>
      </c>
      <c r="W41" s="220" t="str">
        <f t="shared" si="4"/>
        <v xml:space="preserve"> </v>
      </c>
      <c r="X41" s="219"/>
    </row>
    <row r="42" spans="1:24" s="90" customFormat="1" ht="10.5" customHeight="1">
      <c r="A42" s="88"/>
      <c r="B42" s="57"/>
      <c r="C42" s="219"/>
      <c r="D42" s="219"/>
      <c r="E42" s="227"/>
      <c r="F42" s="219"/>
      <c r="G42" s="219"/>
      <c r="H42" s="221"/>
      <c r="I42" s="221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20" t="str">
        <f t="shared" si="3"/>
        <v xml:space="preserve"> </v>
      </c>
      <c r="W42" s="220" t="str">
        <f t="shared" si="4"/>
        <v xml:space="preserve"> </v>
      </c>
      <c r="X42" s="219"/>
    </row>
    <row r="43" spans="1:24" s="90" customFormat="1" ht="10.5" customHeight="1">
      <c r="A43" s="88"/>
      <c r="B43" s="57"/>
      <c r="C43" s="219"/>
      <c r="D43" s="219"/>
      <c r="E43" s="227"/>
      <c r="F43" s="219"/>
      <c r="G43" s="219"/>
      <c r="H43" s="221"/>
      <c r="I43" s="221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20" t="str">
        <f t="shared" si="3"/>
        <v xml:space="preserve"> </v>
      </c>
      <c r="W43" s="220" t="str">
        <f t="shared" si="4"/>
        <v xml:space="preserve"> </v>
      </c>
      <c r="X43" s="219"/>
    </row>
    <row r="44" spans="1:24" s="90" customFormat="1" ht="10.5" customHeight="1">
      <c r="A44" s="88"/>
      <c r="B44" s="57"/>
      <c r="C44" s="219"/>
      <c r="D44" s="219"/>
      <c r="E44" s="227"/>
      <c r="F44" s="219"/>
      <c r="G44" s="219"/>
      <c r="H44" s="221"/>
      <c r="I44" s="221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20" t="str">
        <f t="shared" si="3"/>
        <v xml:space="preserve"> </v>
      </c>
      <c r="W44" s="220" t="str">
        <f t="shared" si="4"/>
        <v xml:space="preserve"> </v>
      </c>
      <c r="X44" s="219"/>
    </row>
    <row r="45" spans="1:24" s="90" customFormat="1" ht="10.5" customHeight="1">
      <c r="A45" s="88"/>
      <c r="B45" s="57"/>
      <c r="C45" s="219"/>
      <c r="D45" s="219"/>
      <c r="E45" s="227"/>
      <c r="F45" s="219"/>
      <c r="G45" s="219"/>
      <c r="H45" s="221"/>
      <c r="I45" s="221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 t="str">
        <f t="shared" si="3"/>
        <v xml:space="preserve"> </v>
      </c>
      <c r="W45" s="220" t="str">
        <f t="shared" si="4"/>
        <v xml:space="preserve"> </v>
      </c>
      <c r="X45" s="219"/>
    </row>
    <row r="46" spans="1:24" s="90" customFormat="1" ht="10.5" customHeight="1">
      <c r="A46" s="88"/>
      <c r="B46" s="57"/>
      <c r="C46" s="219"/>
      <c r="D46" s="219"/>
      <c r="E46" s="227"/>
      <c r="F46" s="219"/>
      <c r="G46" s="219"/>
      <c r="H46" s="221"/>
      <c r="I46" s="221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20" t="str">
        <f t="shared" si="3"/>
        <v xml:space="preserve"> </v>
      </c>
      <c r="W46" s="220" t="str">
        <f t="shared" si="4"/>
        <v xml:space="preserve"> </v>
      </c>
      <c r="X46" s="219"/>
    </row>
    <row r="47" spans="1:24" s="90" customFormat="1" ht="10.5" customHeight="1">
      <c r="A47" s="88"/>
      <c r="B47" s="57"/>
      <c r="C47" s="219"/>
      <c r="D47" s="219"/>
      <c r="E47" s="227"/>
      <c r="F47" s="219"/>
      <c r="G47" s="219"/>
      <c r="H47" s="221"/>
      <c r="I47" s="221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20" t="str">
        <f t="shared" si="3"/>
        <v xml:space="preserve"> </v>
      </c>
      <c r="W47" s="220" t="str">
        <f t="shared" si="4"/>
        <v xml:space="preserve"> </v>
      </c>
      <c r="X47" s="219"/>
    </row>
    <row r="48" spans="1:24" s="90" customFormat="1" ht="10.5" customHeight="1">
      <c r="A48" s="88"/>
      <c r="B48" s="57"/>
      <c r="C48" s="219"/>
      <c r="D48" s="219"/>
      <c r="E48" s="227"/>
      <c r="F48" s="219"/>
      <c r="G48" s="219"/>
      <c r="H48" s="221"/>
      <c r="I48" s="221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20" t="str">
        <f t="shared" si="3"/>
        <v xml:space="preserve"> </v>
      </c>
      <c r="W48" s="220" t="str">
        <f t="shared" si="4"/>
        <v xml:space="preserve"> </v>
      </c>
      <c r="X48" s="219"/>
    </row>
    <row r="49" spans="1:24" s="90" customFormat="1" ht="10.5" customHeight="1">
      <c r="A49" s="88"/>
      <c r="B49" s="57"/>
      <c r="C49" s="219"/>
      <c r="D49" s="219"/>
      <c r="E49" s="227"/>
      <c r="F49" s="219"/>
      <c r="G49" s="219"/>
      <c r="H49" s="221"/>
      <c r="I49" s="221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20" t="str">
        <f t="shared" si="3"/>
        <v xml:space="preserve"> </v>
      </c>
      <c r="W49" s="220" t="str">
        <f t="shared" si="4"/>
        <v xml:space="preserve"> </v>
      </c>
      <c r="X49" s="219"/>
    </row>
    <row r="50" spans="1:24" s="90" customFormat="1" ht="10.5" customHeight="1">
      <c r="A50" s="88"/>
      <c r="B50" s="57"/>
      <c r="C50" s="219"/>
      <c r="D50" s="219"/>
      <c r="E50" s="227"/>
      <c r="F50" s="219"/>
      <c r="G50" s="219"/>
      <c r="H50" s="221"/>
      <c r="I50" s="221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20" t="str">
        <f t="shared" si="3"/>
        <v xml:space="preserve"> </v>
      </c>
      <c r="W50" s="220" t="str">
        <f t="shared" si="4"/>
        <v xml:space="preserve"> </v>
      </c>
      <c r="X50" s="219"/>
    </row>
    <row r="51" spans="1:24" s="90" customFormat="1" ht="10.5" customHeight="1">
      <c r="A51" s="88"/>
      <c r="B51" s="57"/>
      <c r="C51" s="219"/>
      <c r="D51" s="219"/>
      <c r="E51" s="227"/>
      <c r="F51" s="219"/>
      <c r="G51" s="219"/>
      <c r="H51" s="221"/>
      <c r="I51" s="221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20" t="str">
        <f t="shared" si="3"/>
        <v xml:space="preserve"> </v>
      </c>
      <c r="W51" s="220" t="str">
        <f t="shared" si="4"/>
        <v xml:space="preserve"> </v>
      </c>
      <c r="X51" s="219"/>
    </row>
    <row r="52" spans="1:24" s="90" customFormat="1" ht="10.5" customHeight="1">
      <c r="A52" s="88"/>
      <c r="B52" s="57"/>
      <c r="C52" s="219"/>
      <c r="D52" s="219"/>
      <c r="E52" s="227"/>
      <c r="F52" s="219"/>
      <c r="G52" s="219"/>
      <c r="H52" s="221"/>
      <c r="I52" s="221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20" t="str">
        <f t="shared" si="3"/>
        <v xml:space="preserve"> </v>
      </c>
      <c r="W52" s="220" t="str">
        <f t="shared" si="4"/>
        <v xml:space="preserve"> </v>
      </c>
      <c r="X52" s="219"/>
    </row>
    <row r="53" spans="1:24" s="90" customFormat="1" ht="10.5" customHeight="1">
      <c r="A53" s="88"/>
      <c r="B53" s="57"/>
      <c r="C53" s="219"/>
      <c r="D53" s="219"/>
      <c r="E53" s="227"/>
      <c r="F53" s="219"/>
      <c r="G53" s="219"/>
      <c r="H53" s="221"/>
      <c r="I53" s="221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20" t="str">
        <f t="shared" si="3"/>
        <v xml:space="preserve"> </v>
      </c>
      <c r="W53" s="220" t="str">
        <f t="shared" si="4"/>
        <v xml:space="preserve"> </v>
      </c>
      <c r="X53" s="219"/>
    </row>
    <row r="54" spans="1:24" s="90" customFormat="1" ht="10.5" customHeight="1">
      <c r="A54" s="88"/>
      <c r="B54" s="57"/>
      <c r="C54" s="219"/>
      <c r="D54" s="219"/>
      <c r="E54" s="227"/>
      <c r="F54" s="219"/>
      <c r="G54" s="219"/>
      <c r="H54" s="221"/>
      <c r="I54" s="221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20" t="str">
        <f t="shared" si="3"/>
        <v xml:space="preserve"> </v>
      </c>
      <c r="W54" s="220" t="str">
        <f t="shared" si="4"/>
        <v xml:space="preserve"> </v>
      </c>
      <c r="X54" s="219"/>
    </row>
    <row r="55" spans="1:24" s="90" customFormat="1" ht="10.5" customHeight="1">
      <c r="A55" s="88"/>
      <c r="B55" s="57"/>
      <c r="C55" s="219"/>
      <c r="D55" s="219"/>
      <c r="E55" s="227"/>
      <c r="F55" s="219"/>
      <c r="G55" s="219"/>
      <c r="H55" s="221"/>
      <c r="I55" s="221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20" t="str">
        <f t="shared" si="3"/>
        <v xml:space="preserve"> </v>
      </c>
      <c r="W55" s="220" t="str">
        <f t="shared" si="4"/>
        <v xml:space="preserve"> </v>
      </c>
      <c r="X55" s="219"/>
    </row>
    <row r="56" spans="1:24" s="90" customFormat="1" ht="10.5" customHeight="1">
      <c r="A56" s="88"/>
      <c r="B56" s="57"/>
      <c r="C56" s="219"/>
      <c r="D56" s="219"/>
      <c r="E56" s="227"/>
      <c r="F56" s="219"/>
      <c r="G56" s="219"/>
      <c r="H56" s="221"/>
      <c r="I56" s="221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20" t="str">
        <f t="shared" si="3"/>
        <v xml:space="preserve"> </v>
      </c>
      <c r="W56" s="220" t="str">
        <f t="shared" si="4"/>
        <v xml:space="preserve"> </v>
      </c>
      <c r="X56" s="219"/>
    </row>
    <row r="57" spans="1:24" s="90" customFormat="1" ht="10.5" customHeight="1">
      <c r="A57" s="88"/>
      <c r="B57" s="57"/>
      <c r="C57" s="219"/>
      <c r="D57" s="219"/>
      <c r="E57" s="227"/>
      <c r="F57" s="219"/>
      <c r="G57" s="219"/>
      <c r="H57" s="221"/>
      <c r="I57" s="221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20" t="str">
        <f t="shared" si="3"/>
        <v xml:space="preserve"> </v>
      </c>
      <c r="W57" s="220" t="str">
        <f t="shared" si="4"/>
        <v xml:space="preserve"> </v>
      </c>
      <c r="X57" s="219"/>
    </row>
    <row r="58" spans="1:24" s="90" customFormat="1" ht="10.5" customHeight="1">
      <c r="A58" s="88"/>
      <c r="B58" s="57"/>
      <c r="C58" s="219"/>
      <c r="D58" s="219"/>
      <c r="E58" s="227"/>
      <c r="F58" s="219"/>
      <c r="G58" s="219"/>
      <c r="H58" s="221"/>
      <c r="I58" s="221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20" t="str">
        <f t="shared" si="3"/>
        <v xml:space="preserve"> </v>
      </c>
      <c r="W58" s="220" t="str">
        <f t="shared" si="4"/>
        <v xml:space="preserve"> </v>
      </c>
      <c r="X58" s="219"/>
    </row>
    <row r="59" spans="1:24" s="90" customFormat="1" ht="10.5" customHeight="1">
      <c r="A59" s="88"/>
      <c r="B59" s="57"/>
      <c r="C59" s="219"/>
      <c r="D59" s="219"/>
      <c r="E59" s="227"/>
      <c r="F59" s="219"/>
      <c r="G59" s="219"/>
      <c r="H59" s="221"/>
      <c r="I59" s="221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20" t="str">
        <f t="shared" si="3"/>
        <v xml:space="preserve"> </v>
      </c>
      <c r="W59" s="220" t="str">
        <f t="shared" si="4"/>
        <v xml:space="preserve"> </v>
      </c>
      <c r="X59" s="219"/>
    </row>
    <row r="60" spans="1:24" s="90" customFormat="1" ht="10.5" customHeight="1">
      <c r="A60" s="88"/>
      <c r="B60" s="57"/>
      <c r="C60" s="219"/>
      <c r="D60" s="219"/>
      <c r="E60" s="227"/>
      <c r="F60" s="219"/>
      <c r="G60" s="219"/>
      <c r="H60" s="221"/>
      <c r="I60" s="221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20" t="str">
        <f t="shared" si="3"/>
        <v xml:space="preserve"> </v>
      </c>
      <c r="W60" s="220" t="str">
        <f t="shared" si="4"/>
        <v xml:space="preserve"> </v>
      </c>
      <c r="X60" s="219"/>
    </row>
    <row r="61" spans="1:24" s="90" customFormat="1" ht="10.5" customHeight="1">
      <c r="A61" s="88"/>
      <c r="B61" s="57"/>
      <c r="C61" s="219"/>
      <c r="D61" s="219"/>
      <c r="E61" s="227"/>
      <c r="F61" s="219"/>
      <c r="G61" s="219"/>
      <c r="H61" s="221"/>
      <c r="I61" s="221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20" t="str">
        <f t="shared" si="3"/>
        <v xml:space="preserve"> </v>
      </c>
      <c r="W61" s="220" t="str">
        <f t="shared" si="4"/>
        <v xml:space="preserve"> </v>
      </c>
      <c r="X61" s="219"/>
    </row>
    <row r="62" spans="1:24" s="90" customFormat="1" ht="10.5" customHeight="1">
      <c r="A62" s="88"/>
      <c r="B62" s="57"/>
      <c r="C62" s="219"/>
      <c r="D62" s="219"/>
      <c r="E62" s="227"/>
      <c r="F62" s="219"/>
      <c r="G62" s="219"/>
      <c r="H62" s="221"/>
      <c r="I62" s="221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20" t="str">
        <f t="shared" si="3"/>
        <v xml:space="preserve"> </v>
      </c>
      <c r="W62" s="220" t="str">
        <f t="shared" si="4"/>
        <v xml:space="preserve"> </v>
      </c>
      <c r="X62" s="219"/>
    </row>
    <row r="63" spans="1:24" s="90" customFormat="1" ht="10.5" customHeight="1">
      <c r="A63" s="88"/>
      <c r="B63" s="57"/>
      <c r="C63" s="219"/>
      <c r="D63" s="219"/>
      <c r="E63" s="227"/>
      <c r="F63" s="219"/>
      <c r="G63" s="219"/>
      <c r="H63" s="221"/>
      <c r="I63" s="221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20" t="str">
        <f t="shared" si="3"/>
        <v xml:space="preserve"> </v>
      </c>
      <c r="W63" s="220" t="str">
        <f t="shared" si="4"/>
        <v xml:space="preserve"> </v>
      </c>
      <c r="X63" s="219"/>
    </row>
    <row r="64" spans="1:24" s="90" customFormat="1" ht="10.5" customHeight="1">
      <c r="A64" s="88"/>
      <c r="B64" s="57"/>
      <c r="C64" s="219"/>
      <c r="D64" s="219"/>
      <c r="E64" s="227"/>
      <c r="F64" s="219"/>
      <c r="G64" s="219"/>
      <c r="H64" s="221"/>
      <c r="I64" s="221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20" t="str">
        <f t="shared" si="3"/>
        <v xml:space="preserve"> </v>
      </c>
      <c r="W64" s="220" t="str">
        <f t="shared" si="4"/>
        <v xml:space="preserve"> </v>
      </c>
      <c r="X64" s="219"/>
    </row>
    <row r="65" spans="1:27" s="90" customFormat="1" ht="10.5" customHeight="1">
      <c r="A65" s="88"/>
      <c r="B65" s="57"/>
      <c r="C65" s="219"/>
      <c r="D65" s="219"/>
      <c r="E65" s="227"/>
      <c r="F65" s="219"/>
      <c r="G65" s="219"/>
      <c r="H65" s="221"/>
      <c r="I65" s="221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20" t="str">
        <f t="shared" si="3"/>
        <v xml:space="preserve"> </v>
      </c>
      <c r="W65" s="220" t="str">
        <f t="shared" si="4"/>
        <v xml:space="preserve"> </v>
      </c>
      <c r="X65" s="219"/>
    </row>
    <row r="66" spans="1:27" s="90" customFormat="1" ht="10.5" customHeight="1">
      <c r="A66" s="88"/>
      <c r="B66" s="57"/>
      <c r="C66" s="219"/>
      <c r="D66" s="219"/>
      <c r="E66" s="227"/>
      <c r="F66" s="219"/>
      <c r="G66" s="219"/>
      <c r="H66" s="221"/>
      <c r="I66" s="221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20" t="str">
        <f t="shared" si="3"/>
        <v xml:space="preserve"> </v>
      </c>
      <c r="W66" s="220" t="str">
        <f t="shared" si="4"/>
        <v xml:space="preserve"> </v>
      </c>
      <c r="X66" s="219"/>
    </row>
    <row r="67" spans="1:27" s="90" customFormat="1" ht="10.5" customHeight="1">
      <c r="A67" s="88"/>
      <c r="B67" s="57"/>
      <c r="C67" s="219"/>
      <c r="D67" s="219"/>
      <c r="E67" s="227"/>
      <c r="F67" s="219"/>
      <c r="G67" s="219"/>
      <c r="H67" s="221"/>
      <c r="I67" s="221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20" t="str">
        <f t="shared" si="3"/>
        <v xml:space="preserve"> </v>
      </c>
      <c r="W67" s="220" t="str">
        <f t="shared" si="4"/>
        <v xml:space="preserve"> </v>
      </c>
      <c r="X67" s="219"/>
    </row>
    <row r="68" spans="1:27" s="90" customFormat="1" ht="10.5" customHeight="1">
      <c r="A68" s="88"/>
      <c r="B68" s="57"/>
      <c r="C68" s="219"/>
      <c r="D68" s="219"/>
      <c r="E68" s="227"/>
      <c r="F68" s="219"/>
      <c r="G68" s="219"/>
      <c r="H68" s="221"/>
      <c r="I68" s="221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20" t="str">
        <f t="shared" si="3"/>
        <v xml:space="preserve"> </v>
      </c>
      <c r="W68" s="220" t="str">
        <f t="shared" si="4"/>
        <v xml:space="preserve"> </v>
      </c>
      <c r="X68" s="219"/>
    </row>
    <row r="69" spans="1:27" s="90" customFormat="1" ht="10.5" customHeight="1">
      <c r="A69" s="88"/>
      <c r="B69" s="57"/>
      <c r="C69" s="219"/>
      <c r="D69" s="219"/>
      <c r="E69" s="227"/>
      <c r="F69" s="219"/>
      <c r="G69" s="219"/>
      <c r="H69" s="221"/>
      <c r="I69" s="221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20" t="str">
        <f t="shared" si="3"/>
        <v xml:space="preserve"> </v>
      </c>
      <c r="W69" s="220" t="str">
        <f t="shared" si="4"/>
        <v xml:space="preserve"> </v>
      </c>
      <c r="X69" s="219"/>
    </row>
    <row r="70" spans="1:27" s="90" customFormat="1" ht="10.5" customHeight="1">
      <c r="A70" s="88"/>
      <c r="B70" s="57"/>
      <c r="C70" s="219"/>
      <c r="D70" s="219"/>
      <c r="E70" s="227"/>
      <c r="F70" s="219"/>
      <c r="G70" s="219"/>
      <c r="H70" s="221"/>
      <c r="I70" s="221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20" t="str">
        <f t="shared" si="3"/>
        <v xml:space="preserve"> </v>
      </c>
      <c r="W70" s="220" t="str">
        <f t="shared" si="4"/>
        <v xml:space="preserve"> </v>
      </c>
      <c r="X70" s="219"/>
    </row>
    <row r="71" spans="1:27" s="90" customFormat="1" ht="10.5" customHeight="1">
      <c r="A71" s="88"/>
      <c r="B71" s="57"/>
      <c r="C71" s="219"/>
      <c r="D71" s="219"/>
      <c r="E71" s="227"/>
      <c r="F71" s="219"/>
      <c r="G71" s="219"/>
      <c r="H71" s="221"/>
      <c r="I71" s="221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20" t="str">
        <f t="shared" si="3"/>
        <v xml:space="preserve"> </v>
      </c>
      <c r="W71" s="220" t="str">
        <f t="shared" si="4"/>
        <v xml:space="preserve"> </v>
      </c>
      <c r="X71" s="219"/>
    </row>
    <row r="72" spans="1:27" s="90" customFormat="1" ht="10.5" customHeight="1">
      <c r="A72" s="88"/>
      <c r="B72" s="57"/>
      <c r="C72" s="219"/>
      <c r="D72" s="219"/>
      <c r="E72" s="227"/>
      <c r="F72" s="219"/>
      <c r="G72" s="219"/>
      <c r="H72" s="221"/>
      <c r="I72" s="221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20" t="str">
        <f t="shared" si="3"/>
        <v xml:space="preserve"> </v>
      </c>
      <c r="W72" s="220" t="str">
        <f t="shared" si="4"/>
        <v xml:space="preserve"> </v>
      </c>
      <c r="X72" s="219"/>
    </row>
    <row r="73" spans="1:27" s="90" customFormat="1" ht="10.5" customHeight="1">
      <c r="A73" s="88"/>
      <c r="B73" s="57"/>
      <c r="C73" s="219"/>
      <c r="D73" s="219"/>
      <c r="E73" s="227"/>
      <c r="F73" s="219"/>
      <c r="G73" s="219"/>
      <c r="H73" s="221"/>
      <c r="I73" s="221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20" t="str">
        <f t="shared" si="3"/>
        <v xml:space="preserve"> </v>
      </c>
      <c r="W73" s="220" t="str">
        <f t="shared" si="4"/>
        <v xml:space="preserve"> </v>
      </c>
      <c r="X73" s="219"/>
    </row>
    <row r="74" spans="1:27" s="90" customFormat="1" ht="10.5" customHeight="1">
      <c r="A74" s="88"/>
      <c r="B74" s="57"/>
      <c r="C74" s="219"/>
      <c r="D74" s="219"/>
      <c r="E74" s="227"/>
      <c r="F74" s="219"/>
      <c r="G74" s="219"/>
      <c r="H74" s="221"/>
      <c r="I74" s="221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20" t="str">
        <f t="shared" si="3"/>
        <v xml:space="preserve"> </v>
      </c>
      <c r="W74" s="220" t="str">
        <f t="shared" si="4"/>
        <v xml:space="preserve"> </v>
      </c>
      <c r="X74" s="219"/>
    </row>
    <row r="75" spans="1:27" s="90" customFormat="1" ht="10.5" customHeight="1">
      <c r="A75" s="88"/>
      <c r="B75" s="57"/>
      <c r="C75" s="219"/>
      <c r="D75" s="219"/>
      <c r="E75" s="227"/>
      <c r="F75" s="219"/>
      <c r="G75" s="219"/>
      <c r="H75" s="221"/>
      <c r="I75" s="221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20" t="str">
        <f t="shared" si="3"/>
        <v xml:space="preserve"> </v>
      </c>
      <c r="W75" s="220" t="str">
        <f t="shared" si="4"/>
        <v xml:space="preserve"> </v>
      </c>
      <c r="X75" s="219"/>
      <c r="AA75" s="89"/>
    </row>
    <row r="76" spans="1:27" ht="12.75" customHeight="1">
      <c r="A76" s="97" t="s">
        <v>368</v>
      </c>
      <c r="B76" s="57" t="s">
        <v>1</v>
      </c>
      <c r="C76" s="92" t="str">
        <f t="shared" ref="C76:X76" si="5">IF(SUM(C6:C75)=0," ",SUM(C6:C75))</f>
        <v xml:space="preserve"> </v>
      </c>
      <c r="D76" s="234" t="str">
        <f>IF(SUM(D6:D75)=0," ",SUM(D6:D75))</f>
        <v xml:space="preserve"> </v>
      </c>
      <c r="E76" s="92" t="str">
        <f>IF(SUM(E6:E75)=0," ",SUM(E6:E75))</f>
        <v xml:space="preserve"> </v>
      </c>
      <c r="F76" s="234" t="str">
        <f>IF(SUM(F6:F75)=0," ",SUM(F6:F75))</f>
        <v xml:space="preserve"> </v>
      </c>
      <c r="G76" s="234" t="str">
        <f t="shared" si="5"/>
        <v xml:space="preserve"> </v>
      </c>
      <c r="H76" s="92" t="str">
        <f t="shared" si="5"/>
        <v xml:space="preserve"> </v>
      </c>
      <c r="I76" s="92" t="str">
        <f t="shared" si="5"/>
        <v xml:space="preserve"> </v>
      </c>
      <c r="J76" s="92" t="str">
        <f t="shared" si="5"/>
        <v xml:space="preserve"> </v>
      </c>
      <c r="K76" s="92" t="str">
        <f t="shared" si="5"/>
        <v xml:space="preserve"> </v>
      </c>
      <c r="L76" s="92" t="str">
        <f t="shared" si="5"/>
        <v xml:space="preserve"> </v>
      </c>
      <c r="M76" s="92" t="str">
        <f t="shared" si="5"/>
        <v xml:space="preserve"> </v>
      </c>
      <c r="N76" s="92" t="str">
        <f t="shared" si="5"/>
        <v xml:space="preserve"> </v>
      </c>
      <c r="O76" s="92" t="str">
        <f t="shared" si="5"/>
        <v xml:space="preserve"> </v>
      </c>
      <c r="P76" s="92" t="str">
        <f t="shared" si="5"/>
        <v xml:space="preserve"> </v>
      </c>
      <c r="Q76" s="92" t="str">
        <f t="shared" si="5"/>
        <v xml:space="preserve"> </v>
      </c>
      <c r="R76" s="92" t="str">
        <f t="shared" si="5"/>
        <v xml:space="preserve"> </v>
      </c>
      <c r="S76" s="92" t="str">
        <f t="shared" si="5"/>
        <v xml:space="preserve"> </v>
      </c>
      <c r="T76" s="92" t="str">
        <f t="shared" si="5"/>
        <v xml:space="preserve"> </v>
      </c>
      <c r="U76" s="92" t="str">
        <f t="shared" si="5"/>
        <v xml:space="preserve"> </v>
      </c>
      <c r="V76" s="92" t="str">
        <f t="shared" si="5"/>
        <v xml:space="preserve"> </v>
      </c>
      <c r="W76" s="92" t="str">
        <f t="shared" si="5"/>
        <v xml:space="preserve"> </v>
      </c>
      <c r="X76" s="92" t="str">
        <f t="shared" si="5"/>
        <v xml:space="preserve"> </v>
      </c>
    </row>
    <row r="77" spans="1:27" ht="28.5" customHeight="1">
      <c r="A77" s="88" t="s">
        <v>278</v>
      </c>
      <c r="B77" s="98" t="s">
        <v>2</v>
      </c>
      <c r="C77" s="221"/>
      <c r="D77" s="221"/>
      <c r="E77" s="228"/>
      <c r="F77" s="221"/>
      <c r="G77" s="221"/>
      <c r="H77" s="221"/>
      <c r="I77" s="221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69" t="str">
        <f>IF(SUM(J77:U77)=W76,SUM(J77:U77),"Dəqiqləşdir")</f>
        <v>Dəqiqləşdir</v>
      </c>
      <c r="W77" s="269" t="e">
        <f>IF(SUM(#REF!)=[1]raz1!T183,SUM(#REF!),"Yanlişdır ")</f>
        <v>#REF!</v>
      </c>
      <c r="X77" s="221"/>
    </row>
    <row r="78" spans="1:27" ht="38.25" customHeight="1">
      <c r="A78" s="99" t="s">
        <v>369</v>
      </c>
      <c r="B78" s="98" t="s">
        <v>3</v>
      </c>
      <c r="C78" s="219"/>
      <c r="D78" s="219"/>
      <c r="E78" s="227"/>
      <c r="F78" s="219"/>
      <c r="G78" s="219"/>
      <c r="H78" s="219"/>
      <c r="I78" s="219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9" t="str">
        <f>IF(SUM(J78:U78)=0," ",SUM(J78:U78))</f>
        <v xml:space="preserve"> </v>
      </c>
      <c r="W78" s="269"/>
      <c r="X78" s="219"/>
    </row>
    <row r="79" spans="1:27">
      <c r="A79" s="88" t="s">
        <v>304</v>
      </c>
      <c r="B79" s="98" t="s">
        <v>4</v>
      </c>
      <c r="C79" s="219"/>
      <c r="D79" s="219"/>
      <c r="E79" s="227"/>
      <c r="F79" s="219"/>
      <c r="G79" s="219"/>
      <c r="H79" s="221"/>
      <c r="I79" s="216"/>
      <c r="J79" s="271"/>
      <c r="K79" s="272"/>
      <c r="L79" s="271"/>
      <c r="M79" s="272"/>
      <c r="N79" s="271"/>
      <c r="O79" s="272"/>
      <c r="P79" s="271"/>
      <c r="Q79" s="272"/>
      <c r="R79" s="271"/>
      <c r="S79" s="272"/>
      <c r="T79" s="271"/>
      <c r="U79" s="272"/>
      <c r="V79" s="269" t="str">
        <f>IF(SUM(J79:U79)=0," ",SUM(J79:U79))</f>
        <v xml:space="preserve"> </v>
      </c>
      <c r="W79" s="269"/>
      <c r="X79" s="219"/>
    </row>
    <row r="80" spans="1:27">
      <c r="A80" s="88" t="s">
        <v>279</v>
      </c>
      <c r="B80" s="98" t="s">
        <v>5</v>
      </c>
      <c r="C80" s="219"/>
      <c r="D80" s="219"/>
      <c r="E80" s="227"/>
      <c r="F80" s="219"/>
      <c r="G80" s="219"/>
      <c r="H80" s="221"/>
      <c r="I80" s="216"/>
      <c r="J80" s="271"/>
      <c r="K80" s="272"/>
      <c r="L80" s="271"/>
      <c r="M80" s="272"/>
      <c r="N80" s="271"/>
      <c r="O80" s="272"/>
      <c r="P80" s="271"/>
      <c r="Q80" s="272"/>
      <c r="R80" s="271"/>
      <c r="S80" s="272"/>
      <c r="T80" s="271"/>
      <c r="U80" s="272"/>
      <c r="V80" s="269" t="str">
        <f>IF(SUM(J80:U80)=0," ",SUM(J80:U80))</f>
        <v xml:space="preserve"> </v>
      </c>
      <c r="W80" s="269"/>
      <c r="X80" s="219"/>
    </row>
    <row r="81" spans="1:24" ht="23.25" customHeight="1">
      <c r="A81" s="88" t="s">
        <v>305</v>
      </c>
      <c r="B81" s="98" t="s">
        <v>6</v>
      </c>
      <c r="C81" s="219"/>
      <c r="D81" s="219"/>
      <c r="E81" s="227"/>
      <c r="F81" s="233"/>
      <c r="G81" s="233"/>
      <c r="H81" s="211"/>
      <c r="I81" s="221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9" t="str">
        <f>IF(SUM(J81:U81)=0," ",SUM(J81:U81))</f>
        <v xml:space="preserve"> </v>
      </c>
      <c r="W81" s="269"/>
      <c r="X81" s="219"/>
    </row>
    <row r="82" spans="1:24" ht="24.75" customHeight="1">
      <c r="A82" s="88" t="s">
        <v>280</v>
      </c>
      <c r="B82" s="98" t="s">
        <v>7</v>
      </c>
      <c r="C82" s="219"/>
      <c r="D82" s="219"/>
      <c r="E82" s="227"/>
      <c r="F82" s="219"/>
      <c r="G82" s="219"/>
      <c r="H82" s="219"/>
      <c r="I82" s="219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9" t="str">
        <f>IF(SUM(J82:U82)=0," ",SUM(J82:U82))</f>
        <v xml:space="preserve"> </v>
      </c>
      <c r="W82" s="269"/>
      <c r="X82" s="219"/>
    </row>
    <row r="83" spans="1:24" ht="34.5" customHeight="1">
      <c r="A83" s="266"/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95"/>
      <c r="M83" s="90" t="s">
        <v>302</v>
      </c>
      <c r="N83" s="95"/>
      <c r="O83" s="95"/>
      <c r="P83" s="95"/>
      <c r="Q83" s="209"/>
      <c r="R83" s="95"/>
      <c r="S83" s="95" t="s">
        <v>396</v>
      </c>
      <c r="T83" s="95"/>
      <c r="U83" s="95"/>
      <c r="V83" s="95"/>
      <c r="W83" s="95"/>
      <c r="X83" s="95"/>
    </row>
    <row r="84" spans="1:24">
      <c r="A84" s="63"/>
      <c r="B84" s="60"/>
      <c r="C84" s="45"/>
      <c r="D84" s="45"/>
      <c r="E84" s="45"/>
      <c r="F84" s="45"/>
      <c r="G84" s="45"/>
      <c r="H84" s="59"/>
      <c r="I84" s="59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>
      <c r="A85" s="63"/>
      <c r="B85" s="60"/>
      <c r="C85" s="45"/>
      <c r="D85" s="45"/>
      <c r="E85" s="45"/>
      <c r="F85" s="45"/>
      <c r="G85" s="45"/>
      <c r="H85" s="59"/>
      <c r="I85" s="5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>
      <c r="A86" s="63"/>
      <c r="B86" s="60"/>
      <c r="C86" s="45"/>
      <c r="D86" s="45"/>
      <c r="E86" s="45"/>
      <c r="F86" s="45"/>
      <c r="G86" s="45"/>
      <c r="H86" s="59"/>
      <c r="I86" s="5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</sheetData>
  <sheetProtection algorithmName="SHA-512" hashValue="IblpJQofDyujBmjt14G8QjZwFWZd4sKvUAcgq9eEC88bBesn3kx6mP5KJXtof0HxuaXHV//EZqUmGmcjd0NekQ==" saltValue="pLU0fPEQ4l+3/onV/b3AZg==" spinCount="100000" sheet="1" insertRows="0" selectLockedCells="1"/>
  <mergeCells count="68">
    <mergeCell ref="D3:E3"/>
    <mergeCell ref="H2:I2"/>
    <mergeCell ref="H4:I4"/>
    <mergeCell ref="T78:U78"/>
    <mergeCell ref="R78:S78"/>
    <mergeCell ref="N80:O80"/>
    <mergeCell ref="N79:O79"/>
    <mergeCell ref="J77:K77"/>
    <mergeCell ref="J2:U2"/>
    <mergeCell ref="T77:U77"/>
    <mergeCell ref="R77:S77"/>
    <mergeCell ref="L80:M80"/>
    <mergeCell ref="L79:M79"/>
    <mergeCell ref="L77:M77"/>
    <mergeCell ref="X2:X3"/>
    <mergeCell ref="V2:W3"/>
    <mergeCell ref="T3:U3"/>
    <mergeCell ref="R3:S3"/>
    <mergeCell ref="P3:Q3"/>
    <mergeCell ref="A1:Q1"/>
    <mergeCell ref="P81:Q81"/>
    <mergeCell ref="N81:O81"/>
    <mergeCell ref="L81:M81"/>
    <mergeCell ref="P78:Q78"/>
    <mergeCell ref="J4:K4"/>
    <mergeCell ref="J78:K78"/>
    <mergeCell ref="P79:Q79"/>
    <mergeCell ref="J80:K80"/>
    <mergeCell ref="J79:K79"/>
    <mergeCell ref="L78:M78"/>
    <mergeCell ref="N3:O3"/>
    <mergeCell ref="L3:M3"/>
    <mergeCell ref="J3:K3"/>
    <mergeCell ref="A2:A3"/>
    <mergeCell ref="D2:G2"/>
    <mergeCell ref="V82:W82"/>
    <mergeCell ref="V81:W81"/>
    <mergeCell ref="P82:Q82"/>
    <mergeCell ref="J82:K82"/>
    <mergeCell ref="L82:M82"/>
    <mergeCell ref="T82:U82"/>
    <mergeCell ref="R82:S82"/>
    <mergeCell ref="T81:U81"/>
    <mergeCell ref="J81:K81"/>
    <mergeCell ref="V77:W77"/>
    <mergeCell ref="P80:Q80"/>
    <mergeCell ref="V80:W80"/>
    <mergeCell ref="V79:W79"/>
    <mergeCell ref="T80:U80"/>
    <mergeCell ref="T79:U79"/>
    <mergeCell ref="R80:S80"/>
    <mergeCell ref="R79:S79"/>
    <mergeCell ref="C2:C3"/>
    <mergeCell ref="B2:B3"/>
    <mergeCell ref="D4:G4"/>
    <mergeCell ref="A83:K83"/>
    <mergeCell ref="V4:W4"/>
    <mergeCell ref="P4:Q4"/>
    <mergeCell ref="N4:O4"/>
    <mergeCell ref="T4:U4"/>
    <mergeCell ref="R4:S4"/>
    <mergeCell ref="R81:S81"/>
    <mergeCell ref="N82:O82"/>
    <mergeCell ref="L4:M4"/>
    <mergeCell ref="N78:O78"/>
    <mergeCell ref="V78:W78"/>
    <mergeCell ref="P77:Q77"/>
    <mergeCell ref="N77:O77"/>
  </mergeCells>
  <phoneticPr fontId="0" type="noConversion"/>
  <pageMargins left="0.39370078740157483" right="0" top="0.39370078740157483" bottom="0.39370078740157483" header="0.19685039370078741" footer="0.11811023622047245"/>
  <pageSetup paperSize="9" scale="90" orientation="landscape" horizontalDpi="120" verticalDpi="72" r:id="rId1"/>
  <headerFooter alignWithMargins="0"/>
  <ignoredErrors>
    <ignoredError sqref="X76" emptyCellReferenc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showGridLines="0" topLeftCell="A66" zoomScale="99" zoomScaleNormal="99" workbookViewId="0">
      <selection activeCell="D77" sqref="D77:J82"/>
    </sheetView>
  </sheetViews>
  <sheetFormatPr defaultRowHeight="12.75"/>
  <cols>
    <col min="1" max="1" width="1" style="42" customWidth="1"/>
    <col min="2" max="2" width="37.5703125" style="42" customWidth="1"/>
    <col min="3" max="3" width="7.28515625" style="67" customWidth="1"/>
    <col min="4" max="5" width="7.7109375" style="42" customWidth="1"/>
    <col min="6" max="7" width="7.28515625" style="42" customWidth="1"/>
    <col min="8" max="8" width="10" style="42" customWidth="1"/>
    <col min="9" max="9" width="7.28515625" style="37" customWidth="1"/>
    <col min="10" max="10" width="7.28515625" style="42" customWidth="1"/>
    <col min="11" max="16384" width="9.140625" style="42"/>
  </cols>
  <sheetData>
    <row r="1" spans="2:10" ht="12" customHeight="1">
      <c r="B1" s="100" t="s">
        <v>89</v>
      </c>
      <c r="C1" s="101"/>
      <c r="D1" s="100"/>
      <c r="E1" s="100"/>
      <c r="F1" s="100"/>
      <c r="G1" s="102"/>
      <c r="H1" s="100"/>
      <c r="I1" s="30"/>
      <c r="J1" s="47"/>
    </row>
    <row r="2" spans="2:10" ht="27" customHeight="1">
      <c r="B2" s="283" t="s">
        <v>79</v>
      </c>
      <c r="C2" s="291" t="s">
        <v>198</v>
      </c>
      <c r="D2" s="283" t="s">
        <v>402</v>
      </c>
      <c r="E2" s="283"/>
      <c r="F2" s="283"/>
      <c r="G2" s="283"/>
      <c r="H2" s="283"/>
      <c r="I2" s="286" t="s">
        <v>403</v>
      </c>
      <c r="J2" s="286"/>
    </row>
    <row r="3" spans="2:10" ht="36.75" customHeight="1">
      <c r="B3" s="283"/>
      <c r="C3" s="291"/>
      <c r="D3" s="283" t="s">
        <v>381</v>
      </c>
      <c r="E3" s="283"/>
      <c r="F3" s="283" t="s">
        <v>38</v>
      </c>
      <c r="G3" s="267"/>
      <c r="H3" s="96" t="s">
        <v>268</v>
      </c>
      <c r="I3" s="286"/>
      <c r="J3" s="286"/>
    </row>
    <row r="4" spans="2:10" ht="12.75" customHeight="1">
      <c r="B4" s="104" t="s">
        <v>0</v>
      </c>
      <c r="C4" s="105" t="s">
        <v>15</v>
      </c>
      <c r="D4" s="292">
        <v>12</v>
      </c>
      <c r="E4" s="292"/>
      <c r="F4" s="292">
        <v>13</v>
      </c>
      <c r="G4" s="292"/>
      <c r="H4" s="104">
        <v>14</v>
      </c>
      <c r="I4" s="293">
        <v>15</v>
      </c>
      <c r="J4" s="293"/>
    </row>
    <row r="5" spans="2:10" ht="39" customHeight="1">
      <c r="B5" s="236" t="s">
        <v>399</v>
      </c>
      <c r="C5" s="66" t="s">
        <v>197</v>
      </c>
      <c r="D5" s="34" t="s">
        <v>192</v>
      </c>
      <c r="E5" s="34" t="s">
        <v>193</v>
      </c>
      <c r="F5" s="34" t="s">
        <v>192</v>
      </c>
      <c r="G5" s="34" t="s">
        <v>193</v>
      </c>
      <c r="H5" s="34" t="s">
        <v>192</v>
      </c>
      <c r="I5" s="34" t="s">
        <v>192</v>
      </c>
      <c r="J5" s="34" t="s">
        <v>193</v>
      </c>
    </row>
    <row r="6" spans="2:10" ht="12" customHeight="1">
      <c r="B6" s="86"/>
      <c r="C6" s="223"/>
      <c r="D6" s="218"/>
      <c r="E6" s="218"/>
      <c r="F6" s="218"/>
      <c r="G6" s="218"/>
      <c r="H6" s="218"/>
      <c r="I6" s="225"/>
      <c r="J6" s="218"/>
    </row>
    <row r="7" spans="2:10" ht="12" customHeight="1">
      <c r="B7" s="86"/>
      <c r="C7" s="223"/>
      <c r="D7" s="218"/>
      <c r="E7" s="218"/>
      <c r="F7" s="218"/>
      <c r="G7" s="218"/>
      <c r="H7" s="218"/>
      <c r="I7" s="225"/>
      <c r="J7" s="218"/>
    </row>
    <row r="8" spans="2:10" ht="12" customHeight="1">
      <c r="B8" s="86"/>
      <c r="C8" s="223"/>
      <c r="D8" s="218"/>
      <c r="E8" s="218"/>
      <c r="F8" s="218"/>
      <c r="G8" s="218"/>
      <c r="H8" s="218"/>
      <c r="I8" s="225"/>
      <c r="J8" s="218"/>
    </row>
    <row r="9" spans="2:10" ht="12" customHeight="1">
      <c r="B9" s="86"/>
      <c r="C9" s="223"/>
      <c r="D9" s="218"/>
      <c r="E9" s="218"/>
      <c r="F9" s="218"/>
      <c r="G9" s="218"/>
      <c r="H9" s="218"/>
      <c r="I9" s="225"/>
      <c r="J9" s="218"/>
    </row>
    <row r="10" spans="2:10" ht="12" customHeight="1">
      <c r="B10" s="86"/>
      <c r="C10" s="223"/>
      <c r="D10" s="218"/>
      <c r="E10" s="218"/>
      <c r="F10" s="218"/>
      <c r="G10" s="218"/>
      <c r="H10" s="218"/>
      <c r="I10" s="225"/>
      <c r="J10" s="218"/>
    </row>
    <row r="11" spans="2:10" ht="12" customHeight="1">
      <c r="B11" s="86"/>
      <c r="C11" s="223"/>
      <c r="D11" s="218"/>
      <c r="E11" s="218"/>
      <c r="F11" s="218"/>
      <c r="G11" s="218"/>
      <c r="H11" s="218"/>
      <c r="I11" s="225"/>
      <c r="J11" s="218"/>
    </row>
    <row r="12" spans="2:10" ht="12" customHeight="1">
      <c r="B12" s="86"/>
      <c r="C12" s="223"/>
      <c r="D12" s="218"/>
      <c r="E12" s="218"/>
      <c r="F12" s="218"/>
      <c r="G12" s="218"/>
      <c r="H12" s="218"/>
      <c r="I12" s="225"/>
      <c r="J12" s="218"/>
    </row>
    <row r="13" spans="2:10" ht="12" customHeight="1">
      <c r="B13" s="86"/>
      <c r="C13" s="223"/>
      <c r="D13" s="218"/>
      <c r="E13" s="218"/>
      <c r="F13" s="218"/>
      <c r="G13" s="218"/>
      <c r="H13" s="218"/>
      <c r="I13" s="225"/>
      <c r="J13" s="218"/>
    </row>
    <row r="14" spans="2:10" ht="12" customHeight="1">
      <c r="B14" s="86"/>
      <c r="C14" s="223"/>
      <c r="D14" s="218"/>
      <c r="E14" s="218"/>
      <c r="F14" s="218"/>
      <c r="G14" s="218"/>
      <c r="H14" s="218"/>
      <c r="I14" s="225"/>
      <c r="J14" s="218"/>
    </row>
    <row r="15" spans="2:10" ht="12" customHeight="1">
      <c r="B15" s="86"/>
      <c r="C15" s="223"/>
      <c r="D15" s="218"/>
      <c r="E15" s="218"/>
      <c r="F15" s="218"/>
      <c r="G15" s="218"/>
      <c r="H15" s="218"/>
      <c r="I15" s="225"/>
      <c r="J15" s="218"/>
    </row>
    <row r="16" spans="2:10" ht="12" customHeight="1">
      <c r="B16" s="86"/>
      <c r="C16" s="223"/>
      <c r="D16" s="218"/>
      <c r="E16" s="218"/>
      <c r="F16" s="218"/>
      <c r="G16" s="218"/>
      <c r="H16" s="218"/>
      <c r="I16" s="225"/>
      <c r="J16" s="218"/>
    </row>
    <row r="17" spans="2:10" ht="12" customHeight="1">
      <c r="B17" s="86"/>
      <c r="C17" s="223"/>
      <c r="D17" s="218"/>
      <c r="E17" s="218"/>
      <c r="F17" s="218"/>
      <c r="G17" s="218"/>
      <c r="H17" s="218"/>
      <c r="I17" s="225"/>
      <c r="J17" s="218"/>
    </row>
    <row r="18" spans="2:10" ht="12" customHeight="1">
      <c r="B18" s="86"/>
      <c r="C18" s="223"/>
      <c r="D18" s="218"/>
      <c r="E18" s="218"/>
      <c r="F18" s="218"/>
      <c r="G18" s="218"/>
      <c r="H18" s="218"/>
      <c r="I18" s="225"/>
      <c r="J18" s="218"/>
    </row>
    <row r="19" spans="2:10" ht="12" customHeight="1">
      <c r="B19" s="86"/>
      <c r="C19" s="223"/>
      <c r="D19" s="218"/>
      <c r="E19" s="218"/>
      <c r="F19" s="218"/>
      <c r="G19" s="218"/>
      <c r="H19" s="218"/>
      <c r="I19" s="225"/>
      <c r="J19" s="218"/>
    </row>
    <row r="20" spans="2:10" ht="12" customHeight="1">
      <c r="B20" s="86"/>
      <c r="C20" s="223"/>
      <c r="D20" s="218"/>
      <c r="E20" s="218"/>
      <c r="F20" s="218"/>
      <c r="G20" s="218"/>
      <c r="H20" s="218"/>
      <c r="I20" s="225"/>
      <c r="J20" s="218"/>
    </row>
    <row r="21" spans="2:10" ht="12" customHeight="1">
      <c r="B21" s="86"/>
      <c r="C21" s="223"/>
      <c r="D21" s="218"/>
      <c r="E21" s="218"/>
      <c r="F21" s="218"/>
      <c r="G21" s="218"/>
      <c r="H21" s="218"/>
      <c r="I21" s="225"/>
      <c r="J21" s="218"/>
    </row>
    <row r="22" spans="2:10" ht="12" customHeight="1">
      <c r="B22" s="86"/>
      <c r="C22" s="223"/>
      <c r="D22" s="218"/>
      <c r="E22" s="218"/>
      <c r="F22" s="218"/>
      <c r="G22" s="218"/>
      <c r="H22" s="218"/>
      <c r="I22" s="225"/>
      <c r="J22" s="218"/>
    </row>
    <row r="23" spans="2:10" ht="12" customHeight="1">
      <c r="B23" s="86"/>
      <c r="C23" s="223"/>
      <c r="D23" s="218"/>
      <c r="E23" s="218"/>
      <c r="F23" s="218"/>
      <c r="G23" s="218"/>
      <c r="H23" s="218"/>
      <c r="I23" s="225"/>
      <c r="J23" s="218"/>
    </row>
    <row r="24" spans="2:10" ht="12" customHeight="1">
      <c r="B24" s="86"/>
      <c r="C24" s="223"/>
      <c r="D24" s="218"/>
      <c r="E24" s="218"/>
      <c r="F24" s="218"/>
      <c r="G24" s="218"/>
      <c r="H24" s="218"/>
      <c r="I24" s="225"/>
      <c r="J24" s="218"/>
    </row>
    <row r="25" spans="2:10" ht="12" customHeight="1">
      <c r="B25" s="86"/>
      <c r="C25" s="223"/>
      <c r="D25" s="218"/>
      <c r="E25" s="218"/>
      <c r="F25" s="218"/>
      <c r="G25" s="218"/>
      <c r="H25" s="218"/>
      <c r="I25" s="225"/>
      <c r="J25" s="218"/>
    </row>
    <row r="26" spans="2:10" ht="12" customHeight="1">
      <c r="B26" s="86"/>
      <c r="C26" s="223"/>
      <c r="D26" s="218"/>
      <c r="E26" s="218"/>
      <c r="F26" s="218"/>
      <c r="G26" s="218"/>
      <c r="H26" s="218"/>
      <c r="I26" s="225"/>
      <c r="J26" s="218"/>
    </row>
    <row r="27" spans="2:10" ht="12" customHeight="1">
      <c r="B27" s="86"/>
      <c r="C27" s="223"/>
      <c r="D27" s="218"/>
      <c r="E27" s="218"/>
      <c r="F27" s="218"/>
      <c r="G27" s="218"/>
      <c r="H27" s="218"/>
      <c r="I27" s="225"/>
      <c r="J27" s="218"/>
    </row>
    <row r="28" spans="2:10" ht="12" customHeight="1">
      <c r="B28" s="86"/>
      <c r="C28" s="223"/>
      <c r="D28" s="218"/>
      <c r="E28" s="218"/>
      <c r="F28" s="218"/>
      <c r="G28" s="218"/>
      <c r="H28" s="218"/>
      <c r="I28" s="225"/>
      <c r="J28" s="218"/>
    </row>
    <row r="29" spans="2:10" ht="12" customHeight="1">
      <c r="B29" s="86"/>
      <c r="C29" s="223"/>
      <c r="D29" s="218"/>
      <c r="E29" s="218"/>
      <c r="F29" s="218"/>
      <c r="G29" s="218"/>
      <c r="H29" s="218"/>
      <c r="I29" s="225"/>
      <c r="J29" s="218"/>
    </row>
    <row r="30" spans="2:10" ht="12" customHeight="1">
      <c r="B30" s="86"/>
      <c r="C30" s="223"/>
      <c r="D30" s="218"/>
      <c r="E30" s="218"/>
      <c r="F30" s="218"/>
      <c r="G30" s="218"/>
      <c r="H30" s="218"/>
      <c r="I30" s="225"/>
      <c r="J30" s="218"/>
    </row>
    <row r="31" spans="2:10" ht="12" customHeight="1">
      <c r="B31" s="86"/>
      <c r="C31" s="223"/>
      <c r="D31" s="218"/>
      <c r="E31" s="218"/>
      <c r="F31" s="218"/>
      <c r="G31" s="218"/>
      <c r="H31" s="218"/>
      <c r="I31" s="225"/>
      <c r="J31" s="218"/>
    </row>
    <row r="32" spans="2:10" ht="12" customHeight="1">
      <c r="B32" s="86"/>
      <c r="C32" s="223"/>
      <c r="D32" s="218"/>
      <c r="E32" s="218"/>
      <c r="F32" s="218"/>
      <c r="G32" s="218"/>
      <c r="H32" s="218"/>
      <c r="I32" s="225"/>
      <c r="J32" s="218"/>
    </row>
    <row r="33" spans="2:10" ht="12" customHeight="1">
      <c r="B33" s="86"/>
      <c r="C33" s="223"/>
      <c r="D33" s="218"/>
      <c r="E33" s="218"/>
      <c r="F33" s="218"/>
      <c r="G33" s="218"/>
      <c r="H33" s="218"/>
      <c r="I33" s="225"/>
      <c r="J33" s="218"/>
    </row>
    <row r="34" spans="2:10" ht="12" customHeight="1">
      <c r="B34" s="86"/>
      <c r="C34" s="223"/>
      <c r="D34" s="218"/>
      <c r="E34" s="218"/>
      <c r="F34" s="218"/>
      <c r="G34" s="218"/>
      <c r="H34" s="218"/>
      <c r="I34" s="225"/>
      <c r="J34" s="218"/>
    </row>
    <row r="35" spans="2:10" ht="12" customHeight="1">
      <c r="B35" s="86"/>
      <c r="C35" s="223"/>
      <c r="D35" s="218"/>
      <c r="E35" s="218"/>
      <c r="F35" s="218"/>
      <c r="G35" s="218"/>
      <c r="H35" s="218"/>
      <c r="I35" s="225"/>
      <c r="J35" s="218"/>
    </row>
    <row r="36" spans="2:10" ht="12" customHeight="1">
      <c r="B36" s="86"/>
      <c r="C36" s="223"/>
      <c r="D36" s="218"/>
      <c r="E36" s="218"/>
      <c r="F36" s="218"/>
      <c r="G36" s="218"/>
      <c r="H36" s="218"/>
      <c r="I36" s="225"/>
      <c r="J36" s="218"/>
    </row>
    <row r="37" spans="2:10" ht="12" customHeight="1">
      <c r="B37" s="86"/>
      <c r="C37" s="223"/>
      <c r="D37" s="218"/>
      <c r="E37" s="218"/>
      <c r="F37" s="218"/>
      <c r="G37" s="218"/>
      <c r="H37" s="218"/>
      <c r="I37" s="225"/>
      <c r="J37" s="218"/>
    </row>
    <row r="38" spans="2:10" ht="12" customHeight="1">
      <c r="B38" s="86"/>
      <c r="C38" s="223"/>
      <c r="D38" s="218"/>
      <c r="E38" s="218"/>
      <c r="F38" s="218"/>
      <c r="G38" s="218"/>
      <c r="H38" s="218"/>
      <c r="I38" s="225"/>
      <c r="J38" s="218"/>
    </row>
    <row r="39" spans="2:10" ht="12" customHeight="1">
      <c r="B39" s="86"/>
      <c r="C39" s="223"/>
      <c r="D39" s="218"/>
      <c r="E39" s="218"/>
      <c r="F39" s="218"/>
      <c r="G39" s="218"/>
      <c r="H39" s="218"/>
      <c r="I39" s="225"/>
      <c r="J39" s="218"/>
    </row>
    <row r="40" spans="2:10" ht="12" customHeight="1">
      <c r="B40" s="86"/>
      <c r="C40" s="223"/>
      <c r="D40" s="218"/>
      <c r="E40" s="218"/>
      <c r="F40" s="218"/>
      <c r="G40" s="218"/>
      <c r="H40" s="218"/>
      <c r="I40" s="225"/>
      <c r="J40" s="218"/>
    </row>
    <row r="41" spans="2:10" ht="12" customHeight="1">
      <c r="B41" s="86"/>
      <c r="C41" s="223"/>
      <c r="D41" s="218"/>
      <c r="E41" s="218"/>
      <c r="F41" s="218"/>
      <c r="G41" s="218"/>
      <c r="H41" s="218"/>
      <c r="I41" s="225"/>
      <c r="J41" s="218"/>
    </row>
    <row r="42" spans="2:10" ht="12" customHeight="1">
      <c r="B42" s="86"/>
      <c r="C42" s="223"/>
      <c r="D42" s="218"/>
      <c r="E42" s="218"/>
      <c r="F42" s="218"/>
      <c r="G42" s="218"/>
      <c r="H42" s="218"/>
      <c r="I42" s="225"/>
      <c r="J42" s="218"/>
    </row>
    <row r="43" spans="2:10" ht="12" customHeight="1">
      <c r="B43" s="86"/>
      <c r="C43" s="223"/>
      <c r="D43" s="218"/>
      <c r="E43" s="218"/>
      <c r="F43" s="218"/>
      <c r="G43" s="218"/>
      <c r="H43" s="218"/>
      <c r="I43" s="225"/>
      <c r="J43" s="218"/>
    </row>
    <row r="44" spans="2:10" ht="12" customHeight="1">
      <c r="B44" s="86"/>
      <c r="C44" s="223"/>
      <c r="D44" s="218"/>
      <c r="E44" s="218"/>
      <c r="F44" s="218"/>
      <c r="G44" s="218"/>
      <c r="H44" s="218"/>
      <c r="I44" s="225"/>
      <c r="J44" s="218"/>
    </row>
    <row r="45" spans="2:10" ht="12" customHeight="1">
      <c r="B45" s="86"/>
      <c r="C45" s="223"/>
      <c r="D45" s="218"/>
      <c r="E45" s="218"/>
      <c r="F45" s="218"/>
      <c r="G45" s="218"/>
      <c r="H45" s="218"/>
      <c r="I45" s="225"/>
      <c r="J45" s="218"/>
    </row>
    <row r="46" spans="2:10" ht="12" customHeight="1">
      <c r="B46" s="86"/>
      <c r="C46" s="223"/>
      <c r="D46" s="218"/>
      <c r="E46" s="218"/>
      <c r="F46" s="218"/>
      <c r="G46" s="218"/>
      <c r="H46" s="218"/>
      <c r="I46" s="225"/>
      <c r="J46" s="218"/>
    </row>
    <row r="47" spans="2:10" ht="12" customHeight="1">
      <c r="B47" s="86"/>
      <c r="C47" s="223"/>
      <c r="D47" s="218"/>
      <c r="E47" s="218"/>
      <c r="F47" s="218"/>
      <c r="G47" s="218"/>
      <c r="H47" s="218"/>
      <c r="I47" s="225"/>
      <c r="J47" s="218"/>
    </row>
    <row r="48" spans="2:10" ht="12" customHeight="1">
      <c r="B48" s="86"/>
      <c r="C48" s="223"/>
      <c r="D48" s="218"/>
      <c r="E48" s="218"/>
      <c r="F48" s="218"/>
      <c r="G48" s="218"/>
      <c r="H48" s="218"/>
      <c r="I48" s="225"/>
      <c r="J48" s="218"/>
    </row>
    <row r="49" spans="2:10" ht="12" customHeight="1">
      <c r="B49" s="86"/>
      <c r="C49" s="223"/>
      <c r="D49" s="218"/>
      <c r="E49" s="218"/>
      <c r="F49" s="218"/>
      <c r="G49" s="218"/>
      <c r="H49" s="218"/>
      <c r="I49" s="225"/>
      <c r="J49" s="218"/>
    </row>
    <row r="50" spans="2:10" ht="12" customHeight="1">
      <c r="B50" s="86"/>
      <c r="C50" s="223"/>
      <c r="D50" s="218"/>
      <c r="E50" s="218"/>
      <c r="F50" s="218"/>
      <c r="G50" s="218"/>
      <c r="H50" s="218"/>
      <c r="I50" s="225"/>
      <c r="J50" s="218"/>
    </row>
    <row r="51" spans="2:10" ht="12" customHeight="1">
      <c r="B51" s="86"/>
      <c r="C51" s="223"/>
      <c r="D51" s="218"/>
      <c r="E51" s="218"/>
      <c r="F51" s="218"/>
      <c r="G51" s="218"/>
      <c r="H51" s="218"/>
      <c r="I51" s="225"/>
      <c r="J51" s="218"/>
    </row>
    <row r="52" spans="2:10" ht="12" customHeight="1">
      <c r="B52" s="86"/>
      <c r="C52" s="223"/>
      <c r="D52" s="218"/>
      <c r="E52" s="218"/>
      <c r="F52" s="218"/>
      <c r="G52" s="218"/>
      <c r="H52" s="218"/>
      <c r="I52" s="225"/>
      <c r="J52" s="218"/>
    </row>
    <row r="53" spans="2:10" ht="12" customHeight="1">
      <c r="B53" s="86"/>
      <c r="C53" s="223"/>
      <c r="D53" s="218"/>
      <c r="E53" s="218"/>
      <c r="F53" s="218"/>
      <c r="G53" s="218"/>
      <c r="H53" s="218"/>
      <c r="I53" s="225"/>
      <c r="J53" s="218"/>
    </row>
    <row r="54" spans="2:10" ht="12" customHeight="1">
      <c r="B54" s="86"/>
      <c r="C54" s="223"/>
      <c r="D54" s="218"/>
      <c r="E54" s="218"/>
      <c r="F54" s="218"/>
      <c r="G54" s="218"/>
      <c r="H54" s="218"/>
      <c r="I54" s="225"/>
      <c r="J54" s="218"/>
    </row>
    <row r="55" spans="2:10" ht="12" customHeight="1">
      <c r="B55" s="86"/>
      <c r="C55" s="223"/>
      <c r="D55" s="218"/>
      <c r="E55" s="218"/>
      <c r="F55" s="218"/>
      <c r="G55" s="218"/>
      <c r="H55" s="218"/>
      <c r="I55" s="225"/>
      <c r="J55" s="218"/>
    </row>
    <row r="56" spans="2:10" ht="12" customHeight="1">
      <c r="B56" s="86"/>
      <c r="C56" s="223"/>
      <c r="D56" s="218"/>
      <c r="E56" s="218"/>
      <c r="F56" s="218"/>
      <c r="G56" s="218"/>
      <c r="H56" s="218"/>
      <c r="I56" s="225"/>
      <c r="J56" s="218"/>
    </row>
    <row r="57" spans="2:10" ht="12" customHeight="1">
      <c r="B57" s="86"/>
      <c r="C57" s="223"/>
      <c r="D57" s="218"/>
      <c r="E57" s="218"/>
      <c r="F57" s="218"/>
      <c r="G57" s="218"/>
      <c r="H57" s="218"/>
      <c r="I57" s="225"/>
      <c r="J57" s="218"/>
    </row>
    <row r="58" spans="2:10" ht="12" customHeight="1">
      <c r="B58" s="86"/>
      <c r="C58" s="223"/>
      <c r="D58" s="218"/>
      <c r="E58" s="218"/>
      <c r="F58" s="218"/>
      <c r="G58" s="218"/>
      <c r="H58" s="218"/>
      <c r="I58" s="225"/>
      <c r="J58" s="218"/>
    </row>
    <row r="59" spans="2:10" ht="12" customHeight="1">
      <c r="B59" s="86"/>
      <c r="C59" s="223"/>
      <c r="D59" s="218"/>
      <c r="E59" s="218"/>
      <c r="F59" s="218"/>
      <c r="G59" s="218"/>
      <c r="H59" s="218"/>
      <c r="I59" s="225"/>
      <c r="J59" s="218"/>
    </row>
    <row r="60" spans="2:10" ht="12" customHeight="1">
      <c r="B60" s="86"/>
      <c r="C60" s="223"/>
      <c r="D60" s="218"/>
      <c r="E60" s="218"/>
      <c r="F60" s="218"/>
      <c r="G60" s="218"/>
      <c r="H60" s="218"/>
      <c r="I60" s="225"/>
      <c r="J60" s="218"/>
    </row>
    <row r="61" spans="2:10" ht="12" customHeight="1">
      <c r="B61" s="86"/>
      <c r="C61" s="223"/>
      <c r="D61" s="218"/>
      <c r="E61" s="218"/>
      <c r="F61" s="218"/>
      <c r="G61" s="218"/>
      <c r="H61" s="218"/>
      <c r="I61" s="225"/>
      <c r="J61" s="218"/>
    </row>
    <row r="62" spans="2:10" ht="12" customHeight="1">
      <c r="B62" s="86"/>
      <c r="C62" s="223"/>
      <c r="D62" s="218"/>
      <c r="E62" s="218"/>
      <c r="F62" s="218"/>
      <c r="G62" s="218"/>
      <c r="H62" s="218"/>
      <c r="I62" s="225"/>
      <c r="J62" s="218"/>
    </row>
    <row r="63" spans="2:10" ht="12" customHeight="1">
      <c r="B63" s="86"/>
      <c r="C63" s="223"/>
      <c r="D63" s="218"/>
      <c r="E63" s="218"/>
      <c r="F63" s="218"/>
      <c r="G63" s="218"/>
      <c r="H63" s="218"/>
      <c r="I63" s="225"/>
      <c r="J63" s="218"/>
    </row>
    <row r="64" spans="2:10" ht="12" customHeight="1">
      <c r="B64" s="86"/>
      <c r="C64" s="223"/>
      <c r="D64" s="218"/>
      <c r="E64" s="218"/>
      <c r="F64" s="218"/>
      <c r="G64" s="218"/>
      <c r="H64" s="218"/>
      <c r="I64" s="225"/>
      <c r="J64" s="218"/>
    </row>
    <row r="65" spans="2:10" ht="12" customHeight="1">
      <c r="B65" s="86"/>
      <c r="C65" s="223"/>
      <c r="D65" s="218"/>
      <c r="E65" s="218"/>
      <c r="F65" s="218"/>
      <c r="G65" s="218"/>
      <c r="H65" s="218"/>
      <c r="I65" s="225"/>
      <c r="J65" s="218"/>
    </row>
    <row r="66" spans="2:10" ht="12" customHeight="1">
      <c r="B66" s="86"/>
      <c r="C66" s="223"/>
      <c r="D66" s="218"/>
      <c r="E66" s="218"/>
      <c r="F66" s="218"/>
      <c r="G66" s="218"/>
      <c r="H66" s="218"/>
      <c r="I66" s="225"/>
      <c r="J66" s="218"/>
    </row>
    <row r="67" spans="2:10" ht="12" customHeight="1">
      <c r="B67" s="86"/>
      <c r="C67" s="223"/>
      <c r="D67" s="218"/>
      <c r="E67" s="218"/>
      <c r="F67" s="218"/>
      <c r="G67" s="218"/>
      <c r="H67" s="218"/>
      <c r="I67" s="225"/>
      <c r="J67" s="218"/>
    </row>
    <row r="68" spans="2:10" ht="12" customHeight="1">
      <c r="B68" s="86"/>
      <c r="C68" s="223"/>
      <c r="D68" s="218"/>
      <c r="E68" s="218"/>
      <c r="F68" s="218"/>
      <c r="G68" s="218"/>
      <c r="H68" s="218"/>
      <c r="I68" s="225"/>
      <c r="J68" s="218"/>
    </row>
    <row r="69" spans="2:10" ht="12" customHeight="1">
      <c r="B69" s="86"/>
      <c r="C69" s="223"/>
      <c r="D69" s="218"/>
      <c r="E69" s="218"/>
      <c r="F69" s="218"/>
      <c r="G69" s="218"/>
      <c r="H69" s="218"/>
      <c r="I69" s="225"/>
      <c r="J69" s="218"/>
    </row>
    <row r="70" spans="2:10" ht="12" customHeight="1">
      <c r="B70" s="86"/>
      <c r="C70" s="223"/>
      <c r="D70" s="218"/>
      <c r="E70" s="218"/>
      <c r="F70" s="218"/>
      <c r="G70" s="218"/>
      <c r="H70" s="218"/>
      <c r="I70" s="225"/>
      <c r="J70" s="218"/>
    </row>
    <row r="71" spans="2:10" ht="12" customHeight="1">
      <c r="B71" s="86"/>
      <c r="C71" s="223"/>
      <c r="D71" s="218"/>
      <c r="E71" s="218"/>
      <c r="F71" s="218"/>
      <c r="G71" s="218"/>
      <c r="H71" s="218"/>
      <c r="I71" s="225"/>
      <c r="J71" s="218"/>
    </row>
    <row r="72" spans="2:10" ht="12" customHeight="1">
      <c r="B72" s="86"/>
      <c r="C72" s="223"/>
      <c r="D72" s="218"/>
      <c r="E72" s="218"/>
      <c r="F72" s="218"/>
      <c r="G72" s="218"/>
      <c r="H72" s="218"/>
      <c r="I72" s="218"/>
      <c r="J72" s="218"/>
    </row>
    <row r="73" spans="2:10" ht="12" customHeight="1">
      <c r="B73" s="86"/>
      <c r="C73" s="223"/>
      <c r="D73" s="218"/>
      <c r="E73" s="218"/>
      <c r="F73" s="218"/>
      <c r="G73" s="218"/>
      <c r="H73" s="218"/>
      <c r="I73" s="225"/>
      <c r="J73" s="218"/>
    </row>
    <row r="74" spans="2:10" ht="12" customHeight="1">
      <c r="B74" s="86"/>
      <c r="C74" s="223"/>
      <c r="D74" s="218"/>
      <c r="E74" s="218"/>
      <c r="F74" s="218"/>
      <c r="G74" s="218"/>
      <c r="H74" s="218"/>
      <c r="I74" s="225"/>
      <c r="J74" s="218"/>
    </row>
    <row r="75" spans="2:10" ht="12" customHeight="1">
      <c r="B75" s="86"/>
      <c r="C75" s="223"/>
      <c r="D75" s="218"/>
      <c r="E75" s="218"/>
      <c r="F75" s="218"/>
      <c r="G75" s="218"/>
      <c r="H75" s="218"/>
      <c r="I75" s="225"/>
      <c r="J75" s="218"/>
    </row>
    <row r="76" spans="2:10" ht="12.75" customHeight="1">
      <c r="B76" s="97" t="s">
        <v>368</v>
      </c>
      <c r="C76" s="223" t="s">
        <v>1</v>
      </c>
      <c r="D76" s="40" t="str">
        <f t="shared" ref="D76:J76" si="0">IF(SUM(D6:D75)=0," ",SUM(D6:D75))</f>
        <v xml:space="preserve"> </v>
      </c>
      <c r="E76" s="40" t="str">
        <f t="shared" si="0"/>
        <v xml:space="preserve"> </v>
      </c>
      <c r="F76" s="40" t="str">
        <f t="shared" si="0"/>
        <v xml:space="preserve"> </v>
      </c>
      <c r="G76" s="40" t="str">
        <f t="shared" si="0"/>
        <v xml:space="preserve"> </v>
      </c>
      <c r="H76" s="40" t="str">
        <f t="shared" si="0"/>
        <v xml:space="preserve"> </v>
      </c>
      <c r="I76" s="40" t="str">
        <f t="shared" si="0"/>
        <v xml:space="preserve"> </v>
      </c>
      <c r="J76" s="40" t="str">
        <f t="shared" si="0"/>
        <v xml:space="preserve"> </v>
      </c>
    </row>
    <row r="77" spans="2:10" ht="25.5" customHeight="1">
      <c r="B77" s="88" t="s">
        <v>278</v>
      </c>
      <c r="C77" s="223" t="s">
        <v>2</v>
      </c>
      <c r="D77" s="263"/>
      <c r="E77" s="265"/>
      <c r="F77" s="263"/>
      <c r="G77" s="265"/>
      <c r="H77" s="218"/>
      <c r="I77" s="263"/>
      <c r="J77" s="265"/>
    </row>
    <row r="78" spans="2:10" ht="38.25">
      <c r="B78" s="99" t="s">
        <v>369</v>
      </c>
      <c r="C78" s="223" t="s">
        <v>3</v>
      </c>
      <c r="D78" s="263"/>
      <c r="E78" s="265"/>
      <c r="F78" s="263"/>
      <c r="G78" s="265"/>
      <c r="H78" s="218"/>
      <c r="I78" s="263"/>
      <c r="J78" s="265"/>
    </row>
    <row r="79" spans="2:10" ht="12" customHeight="1">
      <c r="B79" s="88" t="s">
        <v>304</v>
      </c>
      <c r="C79" s="223" t="s">
        <v>4</v>
      </c>
      <c r="D79" s="218"/>
      <c r="E79" s="218"/>
      <c r="F79" s="218"/>
      <c r="G79" s="218"/>
      <c r="H79" s="218"/>
      <c r="I79" s="225"/>
      <c r="J79" s="218"/>
    </row>
    <row r="80" spans="2:10" ht="12" customHeight="1">
      <c r="B80" s="88" t="s">
        <v>279</v>
      </c>
      <c r="C80" s="223" t="s">
        <v>5</v>
      </c>
      <c r="D80" s="218"/>
      <c r="E80" s="218"/>
      <c r="F80" s="218"/>
      <c r="G80" s="218"/>
      <c r="H80" s="218"/>
      <c r="I80" s="225"/>
      <c r="J80" s="218"/>
    </row>
    <row r="81" spans="2:10" ht="25.5">
      <c r="B81" s="88" t="s">
        <v>305</v>
      </c>
      <c r="C81" s="223" t="s">
        <v>6</v>
      </c>
      <c r="D81" s="218"/>
      <c r="E81" s="218"/>
      <c r="F81" s="218"/>
      <c r="G81" s="218"/>
      <c r="H81" s="218"/>
      <c r="I81" s="225"/>
      <c r="J81" s="218"/>
    </row>
    <row r="82" spans="2:10" ht="24.75" customHeight="1">
      <c r="B82" s="88" t="s">
        <v>280</v>
      </c>
      <c r="C82" s="223" t="s">
        <v>7</v>
      </c>
      <c r="D82" s="263"/>
      <c r="E82" s="265"/>
      <c r="F82" s="263"/>
      <c r="G82" s="265"/>
      <c r="H82" s="218"/>
      <c r="I82" s="263"/>
      <c r="J82" s="265"/>
    </row>
    <row r="83" spans="2:10" ht="15" customHeight="1">
      <c r="B83" s="100" t="s">
        <v>269</v>
      </c>
      <c r="C83" s="101"/>
      <c r="D83" s="107"/>
      <c r="E83" s="107"/>
      <c r="F83" s="107"/>
      <c r="G83" s="107"/>
      <c r="H83" s="108"/>
      <c r="I83" s="30"/>
      <c r="J83" s="100"/>
    </row>
    <row r="84" spans="2:10" ht="14.25" customHeight="1">
      <c r="B84" s="290" t="s">
        <v>316</v>
      </c>
      <c r="C84" s="290"/>
      <c r="D84" s="290"/>
      <c r="E84" s="290"/>
      <c r="F84" s="289"/>
      <c r="G84" s="289"/>
      <c r="H84" s="102" t="s">
        <v>185</v>
      </c>
      <c r="I84" s="100"/>
      <c r="J84" s="100"/>
    </row>
    <row r="85" spans="2:10">
      <c r="B85" s="41"/>
      <c r="C85" s="65"/>
      <c r="D85" s="44"/>
      <c r="E85" s="44"/>
      <c r="F85" s="44"/>
      <c r="G85" s="44"/>
      <c r="H85" s="46"/>
      <c r="I85" s="43"/>
    </row>
    <row r="86" spans="2:10">
      <c r="B86" s="41"/>
      <c r="C86" s="65"/>
      <c r="D86" s="44"/>
      <c r="E86" s="44"/>
      <c r="F86" s="44"/>
      <c r="G86" s="44"/>
      <c r="H86" s="46"/>
      <c r="I86" s="43"/>
    </row>
  </sheetData>
  <sheetProtection algorithmName="SHA-512" hashValue="/Tqrfai5wHlAcUuSyHyc8eAiJHL2Aqgrx1gN7/86exuU5JUYckO7eafxBzHPAMgD2uX+sc+7zV6+BMZW4whjZg==" saltValue="t5vgaoJQlw6fwjErmHlQcQ==" spinCount="100000" sheet="1" selectLockedCells="1"/>
  <mergeCells count="20">
    <mergeCell ref="C2:C3"/>
    <mergeCell ref="D4:E4"/>
    <mergeCell ref="I77:J77"/>
    <mergeCell ref="F77:G77"/>
    <mergeCell ref="B2:B3"/>
    <mergeCell ref="D2:H2"/>
    <mergeCell ref="I2:J3"/>
    <mergeCell ref="I4:J4"/>
    <mergeCell ref="D3:E3"/>
    <mergeCell ref="F3:G3"/>
    <mergeCell ref="F4:G4"/>
    <mergeCell ref="D77:E77"/>
    <mergeCell ref="F78:G78"/>
    <mergeCell ref="I78:J78"/>
    <mergeCell ref="F84:G84"/>
    <mergeCell ref="D82:E82"/>
    <mergeCell ref="F82:G82"/>
    <mergeCell ref="I82:J82"/>
    <mergeCell ref="B84:E84"/>
    <mergeCell ref="D78:E78"/>
  </mergeCells>
  <phoneticPr fontId="0" type="noConversion"/>
  <pageMargins left="0.70866141732283472" right="0.19685039370078741" top="0.39370078740157483" bottom="0.39370078740157483" header="0.19685039370078741" footer="0.11811023622047245"/>
  <pageSetup paperSize="9" orientation="landscape" horizontalDpi="120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B1:V44"/>
  <sheetViews>
    <sheetView showGridLines="0" zoomScaleNormal="100" workbookViewId="0">
      <selection activeCell="K14" sqref="K14"/>
    </sheetView>
  </sheetViews>
  <sheetFormatPr defaultRowHeight="12.75"/>
  <cols>
    <col min="1" max="1" width="0.85546875" style="42" customWidth="1"/>
    <col min="2" max="2" width="19.7109375" style="42" customWidth="1"/>
    <col min="3" max="3" width="5.28515625" style="42" customWidth="1"/>
    <col min="4" max="4" width="5.85546875" style="42" customWidth="1"/>
    <col min="5" max="5" width="5.7109375" style="42" customWidth="1"/>
    <col min="6" max="6" width="5.28515625" style="42" customWidth="1"/>
    <col min="7" max="8" width="7" style="42" customWidth="1"/>
    <col min="9" max="10" width="6" style="42" customWidth="1"/>
    <col min="11" max="11" width="6.42578125" style="42" customWidth="1"/>
    <col min="12" max="12" width="6.140625" style="42" customWidth="1"/>
    <col min="13" max="13" width="6.42578125" style="42" customWidth="1"/>
    <col min="14" max="14" width="6.7109375" style="42" customWidth="1"/>
    <col min="15" max="15" width="6.42578125" style="42" customWidth="1"/>
    <col min="16" max="16" width="6.140625" style="42" customWidth="1"/>
    <col min="17" max="17" width="5.85546875" style="42" customWidth="1"/>
    <col min="18" max="18" width="6" style="42" customWidth="1"/>
    <col min="19" max="19" width="6.42578125" style="42" customWidth="1"/>
    <col min="20" max="21" width="6.7109375" style="42" customWidth="1"/>
    <col min="22" max="22" width="8" style="42" customWidth="1"/>
    <col min="23" max="16384" width="9.140625" style="42"/>
  </cols>
  <sheetData>
    <row r="1" spans="2:22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2:22" ht="17.25" customHeight="1">
      <c r="B2" s="109" t="s">
        <v>404</v>
      </c>
      <c r="C2" s="110"/>
      <c r="D2" s="110"/>
      <c r="E2" s="110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00"/>
      <c r="Q2" s="47"/>
      <c r="R2" s="47"/>
      <c r="S2" s="47"/>
      <c r="T2" s="47"/>
      <c r="U2" s="112" t="s">
        <v>12</v>
      </c>
    </row>
    <row r="3" spans="2:22" s="37" customFormat="1" ht="39" customHeight="1">
      <c r="B3" s="113"/>
      <c r="C3" s="103" t="s">
        <v>291</v>
      </c>
      <c r="D3" s="114" t="s">
        <v>290</v>
      </c>
      <c r="E3" s="115" t="s">
        <v>281</v>
      </c>
      <c r="F3" s="115" t="s">
        <v>49</v>
      </c>
      <c r="G3" s="115" t="s">
        <v>282</v>
      </c>
      <c r="H3" s="115" t="s">
        <v>283</v>
      </c>
      <c r="I3" s="114" t="s">
        <v>284</v>
      </c>
      <c r="J3" s="115" t="s">
        <v>285</v>
      </c>
      <c r="K3" s="114" t="s">
        <v>286</v>
      </c>
      <c r="L3" s="115" t="s">
        <v>287</v>
      </c>
      <c r="M3" s="114" t="s">
        <v>288</v>
      </c>
      <c r="N3" s="115" t="s">
        <v>289</v>
      </c>
      <c r="O3" s="115" t="s">
        <v>81</v>
      </c>
      <c r="P3" s="115" t="s">
        <v>82</v>
      </c>
      <c r="Q3" s="115" t="s">
        <v>83</v>
      </c>
      <c r="R3" s="115" t="s">
        <v>84</v>
      </c>
      <c r="S3" s="115" t="s">
        <v>13</v>
      </c>
      <c r="T3" s="115" t="s">
        <v>14</v>
      </c>
      <c r="U3" s="116" t="s">
        <v>50</v>
      </c>
      <c r="V3" s="212" t="s">
        <v>16</v>
      </c>
    </row>
    <row r="4" spans="2:22" s="37" customFormat="1" ht="12" customHeight="1">
      <c r="B4" s="71" t="s">
        <v>0</v>
      </c>
      <c r="C4" s="117" t="s">
        <v>15</v>
      </c>
      <c r="D4" s="71">
        <v>1</v>
      </c>
      <c r="E4" s="118">
        <v>2</v>
      </c>
      <c r="F4" s="71">
        <v>3</v>
      </c>
      <c r="G4" s="118">
        <v>4</v>
      </c>
      <c r="H4" s="71">
        <v>5</v>
      </c>
      <c r="I4" s="118">
        <v>6</v>
      </c>
      <c r="J4" s="71">
        <v>7</v>
      </c>
      <c r="K4" s="118">
        <v>8</v>
      </c>
      <c r="L4" s="71">
        <v>9</v>
      </c>
      <c r="M4" s="118">
        <v>10</v>
      </c>
      <c r="N4" s="71">
        <v>11</v>
      </c>
      <c r="O4" s="118">
        <v>12</v>
      </c>
      <c r="P4" s="71">
        <v>13</v>
      </c>
      <c r="Q4" s="118">
        <v>14</v>
      </c>
      <c r="R4" s="71">
        <v>15</v>
      </c>
      <c r="S4" s="118">
        <v>16</v>
      </c>
      <c r="T4" s="71">
        <v>17</v>
      </c>
      <c r="U4" s="71">
        <v>18</v>
      </c>
      <c r="V4" s="213">
        <v>19</v>
      </c>
    </row>
    <row r="5" spans="2:22" s="37" customFormat="1" ht="15.75" customHeight="1">
      <c r="B5" s="113" t="s">
        <v>199</v>
      </c>
      <c r="C5" s="208" t="s">
        <v>8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9">
        <f>IF(SUM(D5:U5)=SUM(bölmə_1.1!V76),SUM(D5:U5),"Səhvdir")</f>
        <v>0</v>
      </c>
    </row>
    <row r="6" spans="2:22" s="37" customFormat="1" ht="15.75" customHeight="1">
      <c r="B6" s="113" t="s">
        <v>293</v>
      </c>
      <c r="C6" s="214">
        <v>10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9">
        <f>IF(SUM(D6:U6)=SUM(bölmə_1.1!X76),SUM(D6:U6),"Səhvdir")</f>
        <v>0</v>
      </c>
    </row>
    <row r="7" spans="2:22" s="37" customFormat="1" ht="15.75" customHeight="1">
      <c r="B7" s="87" t="s">
        <v>378</v>
      </c>
      <c r="C7" s="208" t="s">
        <v>10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9">
        <f>IF(SUM(D7:U7)=SUM(bölmə_1.1!D76,bölmə_1.1!F76:G76),SUM(D7:U7),"Səhvdir")</f>
        <v>0</v>
      </c>
    </row>
    <row r="8" spans="2:22" s="37" customFormat="1" ht="15.75" customHeight="1">
      <c r="B8" s="87" t="s">
        <v>379</v>
      </c>
      <c r="C8" s="208" t="s">
        <v>163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9">
        <f>IF(SUM(D8:U8)=SUM(bölmə_1.1!H76),SUM(D8:U8),"Səhvdir")</f>
        <v>0</v>
      </c>
    </row>
    <row r="9" spans="2:22" s="37" customFormat="1" ht="15.75" customHeight="1">
      <c r="B9" s="87" t="s">
        <v>380</v>
      </c>
      <c r="C9" s="208" t="s">
        <v>317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9">
        <f>IF(SUM(D9:U9)=SUM(bölmə_1.2!F76),SUM(D9:U9),"Səhvdir")</f>
        <v>0</v>
      </c>
    </row>
    <row r="10" spans="2:22" s="37" customFormat="1" ht="15.75" customHeight="1">
      <c r="B10" s="87" t="s">
        <v>379</v>
      </c>
      <c r="C10" s="208" t="s">
        <v>318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9">
        <f>IF(SUM(D10:U10)=SUM(bölmə_1.2!H76),SUM(D10:U10),"Səhvdir")</f>
        <v>0</v>
      </c>
    </row>
    <row r="11" spans="2:22" ht="16.5" customHeight="1">
      <c r="B11" s="119"/>
      <c r="C11" s="119"/>
      <c r="D11" s="120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0"/>
      <c r="U11" s="100"/>
    </row>
    <row r="12" spans="2:22" ht="15" customHeight="1">
      <c r="B12" s="121" t="s">
        <v>306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47"/>
      <c r="N12" s="47"/>
      <c r="O12" s="47"/>
      <c r="P12" s="47"/>
      <c r="Q12" s="100"/>
      <c r="R12" s="47"/>
      <c r="S12" s="47"/>
      <c r="T12" s="47"/>
      <c r="U12" s="47"/>
    </row>
    <row r="13" spans="2:22" s="69" customFormat="1" ht="12" customHeight="1">
      <c r="B13" s="123"/>
      <c r="C13" s="283" t="s">
        <v>173</v>
      </c>
      <c r="D13" s="283" t="s">
        <v>16</v>
      </c>
      <c r="E13" s="284" t="s">
        <v>177</v>
      </c>
      <c r="F13" s="336"/>
      <c r="G13" s="336"/>
      <c r="H13" s="285"/>
      <c r="I13" s="276" t="s">
        <v>201</v>
      </c>
      <c r="J13" s="278"/>
      <c r="K13" s="124"/>
      <c r="L13" s="124"/>
      <c r="M13" s="124"/>
      <c r="N13" s="125"/>
      <c r="O13" s="124"/>
      <c r="P13" s="124"/>
      <c r="Q13" s="124"/>
      <c r="R13" s="124"/>
      <c r="S13" s="124"/>
      <c r="T13" s="124"/>
      <c r="U13" s="124"/>
    </row>
    <row r="14" spans="2:22" s="69" customFormat="1" ht="37.5" customHeight="1">
      <c r="B14" s="123"/>
      <c r="C14" s="283"/>
      <c r="D14" s="283"/>
      <c r="E14" s="296" t="s">
        <v>307</v>
      </c>
      <c r="F14" s="296"/>
      <c r="G14" s="296" t="s">
        <v>409</v>
      </c>
      <c r="H14" s="296"/>
      <c r="I14" s="281"/>
      <c r="J14" s="282"/>
      <c r="K14" s="124"/>
      <c r="L14" s="124"/>
      <c r="M14" s="124"/>
      <c r="N14" s="125"/>
      <c r="O14" s="124"/>
      <c r="P14" s="124"/>
      <c r="Q14" s="124"/>
      <c r="R14" s="124"/>
      <c r="S14" s="124"/>
      <c r="T14" s="124"/>
      <c r="U14" s="124"/>
    </row>
    <row r="15" spans="2:22">
      <c r="B15" s="34" t="s">
        <v>0</v>
      </c>
      <c r="C15" s="34" t="s">
        <v>15</v>
      </c>
      <c r="D15" s="34">
        <v>1</v>
      </c>
      <c r="E15" s="267">
        <v>2</v>
      </c>
      <c r="F15" s="267"/>
      <c r="G15" s="267">
        <v>3</v>
      </c>
      <c r="H15" s="267"/>
      <c r="I15" s="267">
        <v>4</v>
      </c>
      <c r="J15" s="267"/>
      <c r="K15" s="47"/>
      <c r="L15" s="47"/>
      <c r="M15" s="47"/>
      <c r="N15" s="100"/>
      <c r="O15" s="47"/>
      <c r="P15" s="47"/>
      <c r="Q15" s="47"/>
      <c r="R15" s="47"/>
      <c r="S15" s="47"/>
      <c r="T15" s="47"/>
      <c r="U15" s="47"/>
    </row>
    <row r="16" spans="2:22" ht="25.5">
      <c r="B16" s="106" t="s">
        <v>200</v>
      </c>
      <c r="C16" s="57" t="s">
        <v>319</v>
      </c>
      <c r="D16" s="337" t="str">
        <f>IF(SUM(E16:H16)=bölmə_1.2!F76,SUM(E16:H16),"Yanlış")</f>
        <v>Yanlış</v>
      </c>
      <c r="E16" s="267"/>
      <c r="F16" s="267"/>
      <c r="G16" s="267"/>
      <c r="H16" s="267"/>
      <c r="I16" s="267"/>
      <c r="J16" s="26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2:22" ht="13.5" customHeight="1">
      <c r="B17" s="126"/>
      <c r="C17" s="127"/>
      <c r="D17" s="75"/>
      <c r="E17" s="75"/>
      <c r="F17" s="75"/>
      <c r="G17" s="76"/>
      <c r="H17" s="75"/>
      <c r="I17" s="75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2:22" ht="14.25" customHeight="1">
      <c r="B18" s="102"/>
      <c r="C18" s="47"/>
      <c r="D18" s="47"/>
      <c r="E18" s="47"/>
      <c r="F18" s="47"/>
      <c r="G18" s="128"/>
      <c r="H18" s="47"/>
      <c r="I18" s="47"/>
      <c r="J18" s="47"/>
      <c r="K18" s="47"/>
      <c r="L18" s="47"/>
      <c r="M18" s="307" t="s">
        <v>295</v>
      </c>
      <c r="N18" s="307"/>
      <c r="O18" s="307"/>
      <c r="P18" s="307"/>
      <c r="Q18" s="307"/>
      <c r="R18" s="307"/>
      <c r="S18" s="100"/>
      <c r="T18" s="47"/>
      <c r="U18" s="47"/>
      <c r="V18" s="48" t="s">
        <v>80</v>
      </c>
    </row>
    <row r="19" spans="2:22" ht="18.75" customHeight="1">
      <c r="B19" s="121" t="s">
        <v>257</v>
      </c>
      <c r="C19" s="47"/>
      <c r="D19" s="100"/>
      <c r="E19" s="100"/>
      <c r="F19" s="100"/>
      <c r="G19" s="100"/>
      <c r="H19" s="47"/>
      <c r="I19" s="100" t="s">
        <v>12</v>
      </c>
      <c r="J19" s="47"/>
      <c r="K19" s="47"/>
      <c r="L19" s="47"/>
      <c r="M19" s="273"/>
      <c r="N19" s="273"/>
      <c r="O19" s="273"/>
      <c r="P19" s="273"/>
      <c r="Q19" s="273"/>
      <c r="R19" s="273"/>
      <c r="S19" s="47"/>
      <c r="T19" s="47"/>
      <c r="U19" s="47"/>
    </row>
    <row r="20" spans="2:22" ht="24" customHeight="1">
      <c r="B20" s="294"/>
      <c r="C20" s="295"/>
      <c r="D20" s="261" t="s">
        <v>173</v>
      </c>
      <c r="E20" s="261" t="s">
        <v>16</v>
      </c>
      <c r="F20" s="263" t="s">
        <v>177</v>
      </c>
      <c r="G20" s="264"/>
      <c r="H20" s="264"/>
      <c r="I20" s="265"/>
      <c r="J20" s="129"/>
      <c r="K20" s="129"/>
      <c r="L20" s="47"/>
      <c r="M20" s="267" t="s">
        <v>24</v>
      </c>
      <c r="N20" s="267"/>
      <c r="O20" s="283" t="s">
        <v>292</v>
      </c>
      <c r="P20" s="283"/>
      <c r="Q20" s="284" t="s">
        <v>204</v>
      </c>
      <c r="R20" s="285"/>
      <c r="S20" s="47"/>
      <c r="T20" s="47"/>
      <c r="U20" s="47"/>
    </row>
    <row r="21" spans="2:22" ht="26.25" customHeight="1">
      <c r="B21" s="274"/>
      <c r="C21" s="275"/>
      <c r="D21" s="262"/>
      <c r="E21" s="262"/>
      <c r="F21" s="284" t="s">
        <v>202</v>
      </c>
      <c r="G21" s="285"/>
      <c r="H21" s="284" t="s">
        <v>203</v>
      </c>
      <c r="I21" s="285"/>
      <c r="J21" s="130"/>
      <c r="K21" s="130"/>
      <c r="L21" s="47"/>
      <c r="M21" s="294" t="s">
        <v>0</v>
      </c>
      <c r="N21" s="295"/>
      <c r="O21" s="294" t="s">
        <v>15</v>
      </c>
      <c r="P21" s="295"/>
      <c r="Q21" s="267">
        <v>1</v>
      </c>
      <c r="R21" s="267"/>
      <c r="S21" s="47"/>
      <c r="T21" s="47"/>
      <c r="U21" s="47"/>
    </row>
    <row r="22" spans="2:22" ht="14.25" customHeight="1">
      <c r="B22" s="70" t="s">
        <v>0</v>
      </c>
      <c r="C22" s="131"/>
      <c r="D22" s="132" t="s">
        <v>15</v>
      </c>
      <c r="E22" s="104">
        <v>1</v>
      </c>
      <c r="F22" s="303">
        <v>2</v>
      </c>
      <c r="G22" s="304"/>
      <c r="H22" s="303">
        <v>3</v>
      </c>
      <c r="I22" s="304"/>
      <c r="J22" s="129"/>
      <c r="K22" s="129"/>
      <c r="L22" s="47"/>
      <c r="M22" s="274"/>
      <c r="N22" s="275"/>
      <c r="O22" s="274"/>
      <c r="P22" s="275"/>
      <c r="Q22" s="34" t="s">
        <v>192</v>
      </c>
      <c r="R22" s="34" t="s">
        <v>205</v>
      </c>
      <c r="S22" s="47"/>
      <c r="T22" s="47"/>
      <c r="U22" s="47"/>
    </row>
    <row r="23" spans="2:22" ht="18.75" customHeight="1">
      <c r="B23" s="299" t="s">
        <v>60</v>
      </c>
      <c r="C23" s="300"/>
      <c r="D23" s="133" t="s">
        <v>344</v>
      </c>
      <c r="E23" s="224"/>
      <c r="F23" s="263"/>
      <c r="G23" s="265"/>
      <c r="H23" s="263"/>
      <c r="I23" s="265"/>
      <c r="J23" s="129"/>
      <c r="K23" s="129"/>
      <c r="L23" s="47"/>
      <c r="M23" s="297" t="s">
        <v>51</v>
      </c>
      <c r="N23" s="298"/>
      <c r="O23" s="267" t="s">
        <v>52</v>
      </c>
      <c r="P23" s="267"/>
      <c r="Q23" s="218">
        <v>29</v>
      </c>
      <c r="R23" s="218">
        <v>21</v>
      </c>
      <c r="S23" s="47"/>
      <c r="T23" s="47"/>
      <c r="U23" s="47"/>
    </row>
    <row r="24" spans="2:22" ht="18" customHeight="1">
      <c r="B24" s="301" t="s">
        <v>293</v>
      </c>
      <c r="C24" s="302"/>
      <c r="D24" s="134" t="s">
        <v>320</v>
      </c>
      <c r="E24" s="217"/>
      <c r="F24" s="263"/>
      <c r="G24" s="265"/>
      <c r="H24" s="263"/>
      <c r="I24" s="265"/>
      <c r="J24" s="129"/>
      <c r="K24" s="129"/>
      <c r="L24" s="47"/>
      <c r="M24" s="297" t="s">
        <v>53</v>
      </c>
      <c r="N24" s="298"/>
      <c r="O24" s="267" t="s">
        <v>54</v>
      </c>
      <c r="P24" s="267"/>
      <c r="Q24" s="218"/>
      <c r="R24" s="218"/>
      <c r="S24" s="47"/>
      <c r="T24" s="47"/>
      <c r="U24" s="47"/>
    </row>
    <row r="25" spans="2:22" ht="17.25" customHeight="1">
      <c r="B25" s="135" t="s">
        <v>321</v>
      </c>
      <c r="C25" s="47"/>
      <c r="D25" s="47"/>
      <c r="E25" s="47"/>
      <c r="F25" s="47"/>
      <c r="G25" s="306"/>
      <c r="H25" s="306"/>
      <c r="I25" s="100" t="s">
        <v>185</v>
      </c>
      <c r="J25" s="100"/>
      <c r="K25" s="100"/>
      <c r="L25" s="47"/>
      <c r="M25" s="297" t="s">
        <v>57</v>
      </c>
      <c r="N25" s="298"/>
      <c r="O25" s="267" t="s">
        <v>58</v>
      </c>
      <c r="P25" s="267"/>
      <c r="Q25" s="218"/>
      <c r="R25" s="218"/>
      <c r="S25" s="47"/>
      <c r="T25" s="47"/>
      <c r="U25" s="47"/>
    </row>
    <row r="26" spans="2:22" ht="16.5" customHeight="1">
      <c r="B26" s="136" t="s">
        <v>405</v>
      </c>
      <c r="C26" s="47"/>
      <c r="D26" s="137"/>
      <c r="E26" s="137"/>
      <c r="F26" s="100"/>
      <c r="G26" s="47"/>
      <c r="H26" s="47"/>
      <c r="I26" s="47"/>
      <c r="J26" s="47"/>
      <c r="K26" s="47"/>
      <c r="L26" s="100"/>
      <c r="M26" s="297" t="s">
        <v>55</v>
      </c>
      <c r="N26" s="298"/>
      <c r="O26" s="267" t="s">
        <v>56</v>
      </c>
      <c r="P26" s="267"/>
      <c r="Q26" s="218"/>
      <c r="R26" s="218"/>
      <c r="S26" s="47"/>
      <c r="T26" s="47"/>
      <c r="U26" s="47"/>
    </row>
    <row r="27" spans="2:22" ht="14.25" customHeight="1">
      <c r="B27" s="136" t="s">
        <v>322</v>
      </c>
      <c r="C27" s="47"/>
      <c r="D27" s="138"/>
      <c r="E27" s="138"/>
      <c r="F27" s="30"/>
      <c r="G27" s="289"/>
      <c r="H27" s="289"/>
      <c r="I27" s="100" t="s">
        <v>185</v>
      </c>
      <c r="J27" s="100"/>
      <c r="K27" s="100"/>
      <c r="L27" s="30"/>
      <c r="M27" s="274" t="s">
        <v>16</v>
      </c>
      <c r="N27" s="275"/>
      <c r="O27" s="267">
        <v>999</v>
      </c>
      <c r="P27" s="267"/>
      <c r="Q27" s="40" t="str">
        <f>IF(SUM(Q23:Q26)=bölmə_1.1!V76,SUM(Q23:Q26),"Yanliş")</f>
        <v>Yanliş</v>
      </c>
      <c r="R27" s="40" t="str">
        <f>IF(SUM(R23:R26)=bölmə_1.1!V77,SUM(R23:R26),"Yanliş")</f>
        <v>Yanliş</v>
      </c>
      <c r="S27" s="47"/>
      <c r="T27" s="47"/>
      <c r="U27" s="47"/>
    </row>
    <row r="28" spans="2:22" ht="16.5" customHeight="1">
      <c r="B28" s="135" t="s">
        <v>294</v>
      </c>
      <c r="C28" s="47"/>
      <c r="D28" s="136"/>
      <c r="E28" s="136"/>
      <c r="F28" s="139"/>
      <c r="G28" s="30"/>
      <c r="H28" s="30"/>
      <c r="I28" s="30"/>
      <c r="J28" s="139"/>
      <c r="K28" s="47"/>
      <c r="L28" s="100"/>
      <c r="M28" s="47"/>
      <c r="N28" s="47"/>
      <c r="O28" s="47"/>
      <c r="P28" s="47"/>
      <c r="Q28" s="47"/>
      <c r="R28" s="47"/>
      <c r="S28" s="47"/>
      <c r="T28" s="47"/>
      <c r="U28" s="47"/>
    </row>
    <row r="29" spans="2:22" ht="13.5" customHeight="1">
      <c r="B29" s="140" t="s">
        <v>323</v>
      </c>
      <c r="C29" s="47"/>
      <c r="D29" s="47"/>
      <c r="E29" s="47"/>
      <c r="F29" s="47"/>
      <c r="G29" s="305"/>
      <c r="H29" s="305"/>
      <c r="I29" s="136" t="s">
        <v>185</v>
      </c>
      <c r="J29" s="100"/>
      <c r="K29" s="47"/>
      <c r="L29" s="100"/>
      <c r="M29" s="47"/>
      <c r="N29" s="47"/>
      <c r="O29" s="47"/>
      <c r="P29" s="47"/>
      <c r="Q29" s="47"/>
      <c r="R29" s="47"/>
      <c r="S29" s="47"/>
      <c r="T29" s="47"/>
      <c r="U29" s="47"/>
    </row>
    <row r="30" spans="2:22" ht="13.5" customHeight="1">
      <c r="D30" s="50"/>
      <c r="E30" s="50"/>
      <c r="F30" s="41"/>
      <c r="G30" s="41"/>
      <c r="H30" s="41"/>
      <c r="I30" s="41"/>
      <c r="J30" s="41"/>
    </row>
    <row r="31" spans="2:22">
      <c r="D31" s="68"/>
      <c r="E31" s="68"/>
      <c r="F31" s="41"/>
      <c r="G31" s="41"/>
      <c r="H31" s="41"/>
      <c r="I31" s="41"/>
    </row>
    <row r="37" ht="3" customHeight="1"/>
    <row r="38" ht="30" customHeight="1"/>
    <row r="39" ht="13.5" customHeight="1"/>
    <row r="40" ht="24.75" customHeight="1"/>
    <row r="41" ht="23.25" customHeight="1"/>
    <row r="42" ht="23.25" customHeight="1"/>
    <row r="43" ht="23.25" customHeight="1"/>
    <row r="44" ht="29.25" customHeight="1"/>
  </sheetData>
  <sheetProtection algorithmName="SHA-512" hashValue="vkWiEKS3HmvT3bikvAUh9lYa78FC9UsVhzryUO+HfmDjFVf1A9cX72ufSnMCMWKnoMQPV9kQcgdxdC9Q1vu9eQ==" saltValue="0swugC57iqQ0kzgk7NNtxw==" spinCount="100000" sheet="1" selectLockedCells="1"/>
  <mergeCells count="46">
    <mergeCell ref="M18:R19"/>
    <mergeCell ref="M26:N26"/>
    <mergeCell ref="M27:N27"/>
    <mergeCell ref="O26:P26"/>
    <mergeCell ref="O27:P27"/>
    <mergeCell ref="M25:N25"/>
    <mergeCell ref="O23:P23"/>
    <mergeCell ref="O24:P24"/>
    <mergeCell ref="O25:P25"/>
    <mergeCell ref="Q21:R21"/>
    <mergeCell ref="Q20:R20"/>
    <mergeCell ref="M20:N20"/>
    <mergeCell ref="O20:P20"/>
    <mergeCell ref="O21:P22"/>
    <mergeCell ref="M21:N22"/>
    <mergeCell ref="M23:N23"/>
    <mergeCell ref="G29:H29"/>
    <mergeCell ref="G25:H25"/>
    <mergeCell ref="G27:H27"/>
    <mergeCell ref="G15:H15"/>
    <mergeCell ref="G16:H16"/>
    <mergeCell ref="F20:I20"/>
    <mergeCell ref="E20:E21"/>
    <mergeCell ref="I15:J15"/>
    <mergeCell ref="I16:J16"/>
    <mergeCell ref="E13:H13"/>
    <mergeCell ref="I13:J14"/>
    <mergeCell ref="M24:N24"/>
    <mergeCell ref="B23:C23"/>
    <mergeCell ref="B24:C24"/>
    <mergeCell ref="F22:G22"/>
    <mergeCell ref="H22:I22"/>
    <mergeCell ref="F23:G23"/>
    <mergeCell ref="H23:I23"/>
    <mergeCell ref="F24:G24"/>
    <mergeCell ref="H24:I24"/>
    <mergeCell ref="C13:C14"/>
    <mergeCell ref="D13:D14"/>
    <mergeCell ref="E15:F15"/>
    <mergeCell ref="E14:F14"/>
    <mergeCell ref="G14:H14"/>
    <mergeCell ref="D20:D21"/>
    <mergeCell ref="B20:C21"/>
    <mergeCell ref="F21:G21"/>
    <mergeCell ref="H21:I21"/>
    <mergeCell ref="E16:F16"/>
  </mergeCells>
  <phoneticPr fontId="0" type="noConversion"/>
  <pageMargins left="0.47244094488188981" right="0" top="0.19685039370078741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zoomScaleNormal="100" workbookViewId="0">
      <selection activeCell="A9" sqref="A9"/>
    </sheetView>
  </sheetViews>
  <sheetFormatPr defaultRowHeight="12.75"/>
  <cols>
    <col min="1" max="1" width="0.7109375" style="4" customWidth="1"/>
    <col min="2" max="2" width="4.28515625" style="4" customWidth="1"/>
    <col min="3" max="3" width="21.5703125" style="4" customWidth="1"/>
    <col min="4" max="4" width="5.140625" style="4" customWidth="1"/>
    <col min="5" max="6" width="14.85546875" style="4" customWidth="1"/>
    <col min="7" max="16" width="9.140625" style="4" customWidth="1"/>
    <col min="17" max="17" width="4.7109375" style="4" customWidth="1"/>
    <col min="18" max="16384" width="9.140625" style="4"/>
  </cols>
  <sheetData>
    <row r="1" spans="1:16" s="7" customFormat="1" ht="35.25" customHeight="1">
      <c r="A1" s="141"/>
      <c r="B1" s="308" t="s">
        <v>406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s="7" customFormat="1" ht="16.5" customHeight="1">
      <c r="A2" s="141"/>
      <c r="B2" s="316"/>
      <c r="C2" s="316"/>
      <c r="D2" s="321" t="s">
        <v>173</v>
      </c>
      <c r="E2" s="312" t="s">
        <v>234</v>
      </c>
      <c r="F2" s="313"/>
      <c r="G2" s="309" t="s">
        <v>17</v>
      </c>
      <c r="H2" s="310"/>
      <c r="I2" s="310"/>
      <c r="J2" s="310"/>
      <c r="K2" s="310"/>
      <c r="L2" s="310"/>
      <c r="M2" s="310"/>
      <c r="N2" s="310"/>
      <c r="O2" s="310"/>
      <c r="P2" s="311"/>
    </row>
    <row r="3" spans="1:16" s="7" customFormat="1" ht="28.5" customHeight="1">
      <c r="A3" s="141"/>
      <c r="B3" s="317"/>
      <c r="C3" s="317"/>
      <c r="D3" s="322"/>
      <c r="E3" s="314"/>
      <c r="F3" s="315"/>
      <c r="G3" s="309" t="s">
        <v>86</v>
      </c>
      <c r="H3" s="310"/>
      <c r="I3" s="310"/>
      <c r="J3" s="311"/>
      <c r="K3" s="309" t="s">
        <v>228</v>
      </c>
      <c r="L3" s="311"/>
      <c r="M3" s="309" t="s">
        <v>229</v>
      </c>
      <c r="N3" s="311"/>
      <c r="O3" s="309" t="s">
        <v>231</v>
      </c>
      <c r="P3" s="311"/>
    </row>
    <row r="4" spans="1:16" s="73" customFormat="1" ht="25.5" customHeight="1">
      <c r="A4" s="142"/>
      <c r="B4" s="317"/>
      <c r="C4" s="317"/>
      <c r="D4" s="322"/>
      <c r="E4" s="319" t="s">
        <v>232</v>
      </c>
      <c r="F4" s="319" t="s">
        <v>233</v>
      </c>
      <c r="G4" s="319" t="s">
        <v>18</v>
      </c>
      <c r="H4" s="319" t="s">
        <v>176</v>
      </c>
      <c r="I4" s="309" t="s">
        <v>398</v>
      </c>
      <c r="J4" s="311"/>
      <c r="K4" s="319" t="s">
        <v>18</v>
      </c>
      <c r="L4" s="319" t="s">
        <v>176</v>
      </c>
      <c r="M4" s="319" t="s">
        <v>18</v>
      </c>
      <c r="N4" s="319" t="s">
        <v>176</v>
      </c>
      <c r="O4" s="319" t="s">
        <v>18</v>
      </c>
      <c r="P4" s="319" t="s">
        <v>176</v>
      </c>
    </row>
    <row r="5" spans="1:16" s="74" customFormat="1" ht="26.25" customHeight="1">
      <c r="A5" s="143"/>
      <c r="B5" s="318"/>
      <c r="C5" s="318"/>
      <c r="D5" s="296"/>
      <c r="E5" s="320"/>
      <c r="F5" s="320"/>
      <c r="G5" s="320"/>
      <c r="H5" s="320"/>
      <c r="I5" s="144" t="s">
        <v>230</v>
      </c>
      <c r="J5" s="144" t="s">
        <v>176</v>
      </c>
      <c r="K5" s="320"/>
      <c r="L5" s="320"/>
      <c r="M5" s="320"/>
      <c r="N5" s="320"/>
      <c r="O5" s="320"/>
      <c r="P5" s="320"/>
    </row>
    <row r="6" spans="1:16" s="7" customFormat="1">
      <c r="A6" s="141"/>
      <c r="B6" s="145"/>
      <c r="C6" s="145" t="s">
        <v>0</v>
      </c>
      <c r="D6" s="72" t="s">
        <v>11</v>
      </c>
      <c r="E6" s="145">
        <v>1</v>
      </c>
      <c r="F6" s="72">
        <v>2</v>
      </c>
      <c r="G6" s="145">
        <v>3</v>
      </c>
      <c r="H6" s="145">
        <v>4</v>
      </c>
      <c r="I6" s="72">
        <v>5</v>
      </c>
      <c r="J6" s="145">
        <v>6</v>
      </c>
      <c r="K6" s="145">
        <v>7</v>
      </c>
      <c r="L6" s="72">
        <v>8</v>
      </c>
      <c r="M6" s="145">
        <v>9</v>
      </c>
      <c r="N6" s="72">
        <v>10</v>
      </c>
      <c r="O6" s="72">
        <v>11</v>
      </c>
      <c r="P6" s="72">
        <v>12</v>
      </c>
    </row>
    <row r="7" spans="1:16" s="73" customFormat="1" ht="25.5">
      <c r="A7" s="142"/>
      <c r="B7" s="203"/>
      <c r="C7" s="204" t="s">
        <v>206</v>
      </c>
      <c r="D7" s="205" t="s">
        <v>324</v>
      </c>
      <c r="E7" s="206" t="str">
        <f>IF(SUM(G7,K7,M7,O7)=bölmə_1.1!D76,SUM(G7,K7,M7,O7),"Yanliş")</f>
        <v>Yanliş</v>
      </c>
      <c r="F7" s="206" t="str">
        <f>IF(SUM(H7,L7,N7,P7)=bölmə_1.1!I76,SUM(H7,L7,N7,P7),"Yanliş")</f>
        <v>Yanliş</v>
      </c>
      <c r="G7" s="206" t="str">
        <f t="shared" ref="G7:P7" si="0">IF(SUM(G8,G21,G25,G37,G44,G51,G57,G76,G85,G90,G95)=0," ",SUM(G8,G21,G25,G37,G44,G51,G57,G76,G85,G90,G95))</f>
        <v xml:space="preserve"> </v>
      </c>
      <c r="H7" s="206" t="str">
        <f t="shared" si="0"/>
        <v xml:space="preserve"> </v>
      </c>
      <c r="I7" s="206" t="str">
        <f t="shared" si="0"/>
        <v xml:space="preserve"> </v>
      </c>
      <c r="J7" s="206" t="str">
        <f t="shared" si="0"/>
        <v xml:space="preserve"> </v>
      </c>
      <c r="K7" s="206" t="str">
        <f t="shared" si="0"/>
        <v xml:space="preserve"> </v>
      </c>
      <c r="L7" s="206" t="str">
        <f t="shared" si="0"/>
        <v xml:space="preserve"> </v>
      </c>
      <c r="M7" s="206" t="str">
        <f t="shared" si="0"/>
        <v xml:space="preserve"> </v>
      </c>
      <c r="N7" s="206" t="str">
        <f t="shared" si="0"/>
        <v xml:space="preserve"> </v>
      </c>
      <c r="O7" s="206" t="str">
        <f t="shared" si="0"/>
        <v xml:space="preserve"> </v>
      </c>
      <c r="P7" s="206" t="str">
        <f t="shared" si="0"/>
        <v xml:space="preserve"> </v>
      </c>
    </row>
    <row r="8" spans="1:16" s="73" customFormat="1" ht="25.5">
      <c r="A8" s="142"/>
      <c r="B8" s="205"/>
      <c r="C8" s="207" t="s">
        <v>235</v>
      </c>
      <c r="D8" s="57" t="s">
        <v>325</v>
      </c>
      <c r="E8" s="206" t="str">
        <f t="shared" ref="E8:F10" si="1">IF(SUM(G8,K8,M8,O8)=0," ",SUM(G8,K8,M8,O8))</f>
        <v xml:space="preserve"> </v>
      </c>
      <c r="F8" s="206" t="str">
        <f t="shared" si="1"/>
        <v xml:space="preserve"> </v>
      </c>
      <c r="G8" s="206" t="str">
        <f>IF(SUM(G9:G20)=0," ",SUM(G9:G20))</f>
        <v xml:space="preserve"> </v>
      </c>
      <c r="H8" s="206" t="str">
        <f t="shared" ref="H8:P8" si="2">IF(SUM(H9:H20)=0," ",SUM(H9:H20))</f>
        <v xml:space="preserve"> </v>
      </c>
      <c r="I8" s="206" t="str">
        <f t="shared" si="2"/>
        <v xml:space="preserve"> </v>
      </c>
      <c r="J8" s="206" t="str">
        <f t="shared" si="2"/>
        <v xml:space="preserve"> </v>
      </c>
      <c r="K8" s="206" t="str">
        <f t="shared" si="2"/>
        <v xml:space="preserve"> </v>
      </c>
      <c r="L8" s="206" t="str">
        <f t="shared" si="2"/>
        <v xml:space="preserve"> </v>
      </c>
      <c r="M8" s="206" t="str">
        <f t="shared" si="2"/>
        <v xml:space="preserve"> </v>
      </c>
      <c r="N8" s="206" t="str">
        <f t="shared" si="2"/>
        <v xml:space="preserve"> </v>
      </c>
      <c r="O8" s="206" t="str">
        <f t="shared" si="2"/>
        <v xml:space="preserve"> </v>
      </c>
      <c r="P8" s="206" t="str">
        <f t="shared" si="2"/>
        <v xml:space="preserve"> </v>
      </c>
    </row>
    <row r="9" spans="1:16" ht="24">
      <c r="A9" s="30"/>
      <c r="B9" s="146" t="s">
        <v>92</v>
      </c>
      <c r="C9" s="147" t="s">
        <v>217</v>
      </c>
      <c r="D9" s="98"/>
      <c r="E9" s="230" t="str">
        <f t="shared" si="1"/>
        <v xml:space="preserve"> </v>
      </c>
      <c r="F9" s="230" t="str">
        <f t="shared" si="1"/>
        <v xml:space="preserve"> </v>
      </c>
      <c r="G9" s="231"/>
      <c r="H9" s="231"/>
      <c r="I9" s="231"/>
      <c r="J9" s="231"/>
      <c r="K9" s="231"/>
      <c r="L9" s="231"/>
      <c r="M9" s="231"/>
      <c r="N9" s="231"/>
      <c r="O9" s="231"/>
      <c r="P9" s="231"/>
    </row>
    <row r="10" spans="1:16">
      <c r="A10" s="30"/>
      <c r="B10" s="146" t="s">
        <v>93</v>
      </c>
      <c r="C10" s="148" t="s">
        <v>69</v>
      </c>
      <c r="D10" s="98"/>
      <c r="E10" s="232" t="str">
        <f t="shared" si="1"/>
        <v xml:space="preserve"> </v>
      </c>
      <c r="F10" s="232" t="str">
        <f t="shared" si="1"/>
        <v xml:space="preserve"> 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</row>
    <row r="11" spans="1:16">
      <c r="A11" s="30"/>
      <c r="B11" s="146" t="s">
        <v>94</v>
      </c>
      <c r="C11" s="148" t="s">
        <v>87</v>
      </c>
      <c r="D11" s="98"/>
      <c r="E11" s="232" t="str">
        <f t="shared" ref="E11:E19" si="3">IF(SUM(G11,K11,M11,O11)=0," ",SUM(G11,K11,M11,O11))</f>
        <v xml:space="preserve"> </v>
      </c>
      <c r="F11" s="232" t="str">
        <f t="shared" ref="F11:F19" si="4">IF(SUM(H11,L11,N11,P11)=0," ",SUM(H11,L11,N11,P11))</f>
        <v xml:space="preserve"> </v>
      </c>
      <c r="G11" s="225"/>
      <c r="H11" s="225"/>
      <c r="I11" s="225"/>
      <c r="J11" s="225"/>
      <c r="K11" s="225"/>
      <c r="L11" s="225"/>
      <c r="M11" s="225"/>
      <c r="N11" s="225"/>
      <c r="O11" s="225"/>
      <c r="P11" s="225"/>
    </row>
    <row r="12" spans="1:16">
      <c r="A12" s="30"/>
      <c r="B12" s="146" t="s">
        <v>95</v>
      </c>
      <c r="C12" s="148" t="s">
        <v>74</v>
      </c>
      <c r="D12" s="98"/>
      <c r="E12" s="232" t="str">
        <f t="shared" si="3"/>
        <v xml:space="preserve"> </v>
      </c>
      <c r="F12" s="232" t="str">
        <f t="shared" si="4"/>
        <v xml:space="preserve"> </v>
      </c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spans="1:16">
      <c r="A13" s="30"/>
      <c r="B13" s="146" t="s">
        <v>96</v>
      </c>
      <c r="C13" s="148" t="s">
        <v>73</v>
      </c>
      <c r="D13" s="98"/>
      <c r="E13" s="232" t="str">
        <f t="shared" si="3"/>
        <v xml:space="preserve"> </v>
      </c>
      <c r="F13" s="232" t="str">
        <f t="shared" si="4"/>
        <v xml:space="preserve"> </v>
      </c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16">
      <c r="A14" s="30"/>
      <c r="B14" s="146" t="s">
        <v>52</v>
      </c>
      <c r="C14" s="148" t="s">
        <v>75</v>
      </c>
      <c r="D14" s="98"/>
      <c r="E14" s="232" t="str">
        <f t="shared" si="3"/>
        <v xml:space="preserve"> </v>
      </c>
      <c r="F14" s="232" t="str">
        <f t="shared" si="4"/>
        <v xml:space="preserve"> </v>
      </c>
      <c r="G14" s="225"/>
      <c r="H14" s="225"/>
      <c r="I14" s="225"/>
      <c r="J14" s="225"/>
      <c r="K14" s="225"/>
      <c r="L14" s="225"/>
      <c r="M14" s="225"/>
      <c r="N14" s="225"/>
      <c r="O14" s="225"/>
      <c r="P14" s="225"/>
    </row>
    <row r="15" spans="1:16">
      <c r="A15" s="30"/>
      <c r="B15" s="146" t="s">
        <v>97</v>
      </c>
      <c r="C15" s="148" t="s">
        <v>70</v>
      </c>
      <c r="D15" s="98"/>
      <c r="E15" s="232" t="str">
        <f t="shared" si="3"/>
        <v xml:space="preserve"> </v>
      </c>
      <c r="F15" s="232" t="str">
        <f t="shared" si="4"/>
        <v xml:space="preserve"> </v>
      </c>
      <c r="G15" s="225"/>
      <c r="H15" s="225"/>
      <c r="I15" s="225"/>
      <c r="J15" s="225"/>
      <c r="K15" s="225"/>
      <c r="L15" s="225"/>
      <c r="M15" s="225"/>
      <c r="N15" s="225"/>
      <c r="O15" s="225"/>
      <c r="P15" s="225"/>
    </row>
    <row r="16" spans="1:16">
      <c r="A16" s="30"/>
      <c r="B16" s="146" t="s">
        <v>98</v>
      </c>
      <c r="C16" s="148" t="s">
        <v>71</v>
      </c>
      <c r="D16" s="98"/>
      <c r="E16" s="232" t="str">
        <f t="shared" si="3"/>
        <v xml:space="preserve"> </v>
      </c>
      <c r="F16" s="232" t="str">
        <f t="shared" si="4"/>
        <v xml:space="preserve"> </v>
      </c>
      <c r="G16" s="225"/>
      <c r="H16" s="225"/>
      <c r="I16" s="225"/>
      <c r="J16" s="225"/>
      <c r="K16" s="225"/>
      <c r="L16" s="225"/>
      <c r="M16" s="225"/>
      <c r="N16" s="225"/>
      <c r="O16" s="225"/>
      <c r="P16" s="225"/>
    </row>
    <row r="17" spans="1:16">
      <c r="A17" s="30"/>
      <c r="B17" s="146" t="s">
        <v>99</v>
      </c>
      <c r="C17" s="148" t="s">
        <v>72</v>
      </c>
      <c r="D17" s="98"/>
      <c r="E17" s="232" t="str">
        <f t="shared" si="3"/>
        <v xml:space="preserve"> </v>
      </c>
      <c r="F17" s="232" t="str">
        <f t="shared" si="4"/>
        <v xml:space="preserve"> </v>
      </c>
      <c r="G17" s="225"/>
      <c r="H17" s="225"/>
      <c r="I17" s="225"/>
      <c r="J17" s="225"/>
      <c r="K17" s="225"/>
      <c r="L17" s="225"/>
      <c r="M17" s="225"/>
      <c r="N17" s="225"/>
      <c r="O17" s="225"/>
      <c r="P17" s="225"/>
    </row>
    <row r="18" spans="1:16">
      <c r="A18" s="30"/>
      <c r="B18" s="146" t="s">
        <v>88</v>
      </c>
      <c r="C18" s="148" t="s">
        <v>68</v>
      </c>
      <c r="D18" s="98"/>
      <c r="E18" s="232" t="str">
        <f t="shared" si="3"/>
        <v xml:space="preserve"> </v>
      </c>
      <c r="F18" s="232" t="str">
        <f t="shared" si="4"/>
        <v xml:space="preserve"> </v>
      </c>
      <c r="G18" s="225"/>
      <c r="H18" s="225"/>
      <c r="I18" s="225"/>
      <c r="J18" s="225"/>
      <c r="K18" s="225"/>
      <c r="L18" s="225"/>
      <c r="M18" s="225"/>
      <c r="N18" s="225"/>
      <c r="O18" s="225"/>
      <c r="P18" s="225"/>
    </row>
    <row r="19" spans="1:16">
      <c r="A19" s="30"/>
      <c r="B19" s="146" t="s">
        <v>100</v>
      </c>
      <c r="C19" s="148" t="s">
        <v>76</v>
      </c>
      <c r="D19" s="98"/>
      <c r="E19" s="232" t="str">
        <f t="shared" si="3"/>
        <v xml:space="preserve"> </v>
      </c>
      <c r="F19" s="232" t="str">
        <f t="shared" si="4"/>
        <v xml:space="preserve"> </v>
      </c>
      <c r="G19" s="225"/>
      <c r="H19" s="225"/>
      <c r="I19" s="225"/>
      <c r="J19" s="225"/>
      <c r="K19" s="225"/>
      <c r="L19" s="225"/>
      <c r="M19" s="225"/>
      <c r="N19" s="225"/>
      <c r="O19" s="225"/>
      <c r="P19" s="225"/>
    </row>
    <row r="20" spans="1:16">
      <c r="A20" s="30"/>
      <c r="B20" s="146" t="s">
        <v>272</v>
      </c>
      <c r="C20" s="148" t="s">
        <v>271</v>
      </c>
      <c r="D20" s="98"/>
      <c r="E20" s="232"/>
      <c r="F20" s="232"/>
      <c r="G20" s="225"/>
      <c r="H20" s="225"/>
      <c r="I20" s="225"/>
      <c r="J20" s="225"/>
      <c r="K20" s="225"/>
      <c r="L20" s="225"/>
      <c r="M20" s="225"/>
      <c r="N20" s="225"/>
      <c r="O20" s="225"/>
      <c r="P20" s="225"/>
    </row>
    <row r="21" spans="1:16" s="8" customFormat="1" ht="24">
      <c r="A21" s="149"/>
      <c r="B21" s="150"/>
      <c r="C21" s="151" t="s">
        <v>207</v>
      </c>
      <c r="D21" s="98" t="s">
        <v>326</v>
      </c>
      <c r="E21" s="206" t="str">
        <f>IF(SUM(G21,K21,M21,O21)=0," ",SUM(G21,K21,M21,O21))</f>
        <v xml:space="preserve"> </v>
      </c>
      <c r="F21" s="206" t="str">
        <f>IF(SUM(H21,L21,N21,P21)=0," ",SUM(H21,L21,N21,P21))</f>
        <v xml:space="preserve"> </v>
      </c>
      <c r="G21" s="206" t="str">
        <f t="shared" ref="G21:P21" si="5">IF(SUM(G22:G24)=0," ",SUM(G22:G24))</f>
        <v xml:space="preserve"> </v>
      </c>
      <c r="H21" s="206" t="str">
        <f t="shared" si="5"/>
        <v xml:space="preserve"> </v>
      </c>
      <c r="I21" s="206" t="str">
        <f t="shared" si="5"/>
        <v xml:space="preserve"> </v>
      </c>
      <c r="J21" s="206" t="str">
        <f t="shared" si="5"/>
        <v xml:space="preserve"> </v>
      </c>
      <c r="K21" s="206" t="str">
        <f t="shared" si="5"/>
        <v xml:space="preserve"> </v>
      </c>
      <c r="L21" s="206" t="str">
        <f t="shared" si="5"/>
        <v xml:space="preserve"> </v>
      </c>
      <c r="M21" s="206" t="str">
        <f t="shared" si="5"/>
        <v xml:space="preserve"> </v>
      </c>
      <c r="N21" s="206" t="str">
        <f t="shared" si="5"/>
        <v xml:space="preserve"> </v>
      </c>
      <c r="O21" s="206" t="str">
        <f t="shared" si="5"/>
        <v xml:space="preserve"> </v>
      </c>
      <c r="P21" s="206" t="str">
        <f t="shared" si="5"/>
        <v xml:space="preserve"> </v>
      </c>
    </row>
    <row r="22" spans="1:16" s="8" customFormat="1" ht="24">
      <c r="A22" s="149"/>
      <c r="B22" s="146">
        <v>306</v>
      </c>
      <c r="C22" s="147" t="s">
        <v>218</v>
      </c>
      <c r="D22" s="98"/>
      <c r="E22" s="230" t="str">
        <f>IF(SUM(G22,K22,M22,O22)=0," ",SUM(G22,K22,M22,O22))</f>
        <v xml:space="preserve"> </v>
      </c>
      <c r="F22" s="230" t="str">
        <f>IF(SUM(H22,L22,N22,P22)=0," ",SUM(H22,L22,N22,P22))</f>
        <v xml:space="preserve"> </v>
      </c>
      <c r="G22" s="231"/>
      <c r="H22" s="231"/>
      <c r="I22" s="231"/>
      <c r="J22" s="231"/>
      <c r="K22" s="231"/>
      <c r="L22" s="231"/>
      <c r="M22" s="231"/>
      <c r="N22" s="231"/>
      <c r="O22" s="231"/>
      <c r="P22" s="231"/>
    </row>
    <row r="23" spans="1:16">
      <c r="A23" s="30"/>
      <c r="B23" s="146">
        <v>308</v>
      </c>
      <c r="C23" s="148" t="s">
        <v>101</v>
      </c>
      <c r="D23" s="98"/>
      <c r="E23" s="232" t="str">
        <f t="shared" ref="E23:F25" si="6">IF(SUM(G23,K23,M23,O23)=0," ",SUM(G23,K23,M23,O23))</f>
        <v xml:space="preserve"> </v>
      </c>
      <c r="F23" s="232" t="str">
        <f t="shared" si="6"/>
        <v xml:space="preserve"> 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</row>
    <row r="24" spans="1:16">
      <c r="A24" s="30"/>
      <c r="B24" s="146">
        <v>309</v>
      </c>
      <c r="C24" s="148" t="s">
        <v>102</v>
      </c>
      <c r="D24" s="98"/>
      <c r="E24" s="232" t="str">
        <f t="shared" si="6"/>
        <v xml:space="preserve"> </v>
      </c>
      <c r="F24" s="232" t="str">
        <f t="shared" si="6"/>
        <v xml:space="preserve"> 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</row>
    <row r="25" spans="1:16" s="8" customFormat="1" ht="24">
      <c r="A25" s="149"/>
      <c r="B25" s="150"/>
      <c r="C25" s="151" t="s">
        <v>208</v>
      </c>
      <c r="D25" s="98" t="s">
        <v>327</v>
      </c>
      <c r="E25" s="206" t="str">
        <f t="shared" si="6"/>
        <v xml:space="preserve"> </v>
      </c>
      <c r="F25" s="206" t="str">
        <f t="shared" si="6"/>
        <v xml:space="preserve"> </v>
      </c>
      <c r="G25" s="206" t="str">
        <f t="shared" ref="G25:P25" si="7">IF(SUM(G26:G36)=0," ",SUM(G26:G36))</f>
        <v xml:space="preserve"> </v>
      </c>
      <c r="H25" s="206" t="str">
        <f t="shared" si="7"/>
        <v xml:space="preserve"> </v>
      </c>
      <c r="I25" s="206" t="str">
        <f t="shared" si="7"/>
        <v xml:space="preserve"> </v>
      </c>
      <c r="J25" s="206" t="str">
        <f t="shared" si="7"/>
        <v xml:space="preserve"> </v>
      </c>
      <c r="K25" s="206" t="str">
        <f t="shared" si="7"/>
        <v xml:space="preserve"> </v>
      </c>
      <c r="L25" s="206" t="str">
        <f t="shared" si="7"/>
        <v xml:space="preserve"> </v>
      </c>
      <c r="M25" s="206" t="str">
        <f t="shared" si="7"/>
        <v xml:space="preserve"> </v>
      </c>
      <c r="N25" s="206" t="str">
        <f t="shared" si="7"/>
        <v xml:space="preserve"> </v>
      </c>
      <c r="O25" s="206" t="str">
        <f t="shared" si="7"/>
        <v xml:space="preserve"> </v>
      </c>
      <c r="P25" s="206" t="str">
        <f t="shared" si="7"/>
        <v xml:space="preserve"> </v>
      </c>
    </row>
    <row r="26" spans="1:16" s="8" customFormat="1" ht="24">
      <c r="A26" s="149"/>
      <c r="B26" s="146">
        <v>200</v>
      </c>
      <c r="C26" s="147" t="s">
        <v>219</v>
      </c>
      <c r="D26" s="98"/>
      <c r="E26" s="230" t="str">
        <f>IF(SUM(G26,K26,M26,O26)=0," ",SUM(G26,K26,M26,O26))</f>
        <v xml:space="preserve"> </v>
      </c>
      <c r="F26" s="230" t="str">
        <f>IF(SUM(H26,L26,N26,P26)=0," ",SUM(H26,L26,N26,P26))</f>
        <v xml:space="preserve"> </v>
      </c>
      <c r="G26" s="231"/>
      <c r="H26" s="231"/>
      <c r="I26" s="231"/>
      <c r="J26" s="231"/>
      <c r="K26" s="231"/>
      <c r="L26" s="231"/>
      <c r="M26" s="231"/>
      <c r="N26" s="231"/>
      <c r="O26" s="231"/>
      <c r="P26" s="231"/>
    </row>
    <row r="27" spans="1:16">
      <c r="A27" s="30"/>
      <c r="B27" s="146">
        <v>501</v>
      </c>
      <c r="C27" s="148" t="s">
        <v>103</v>
      </c>
      <c r="D27" s="98"/>
      <c r="E27" s="232" t="str">
        <f t="shared" ref="E27:E36" si="8">IF(SUM(G27,K27,M27,O27)=0," ",SUM(G27,K27,M27,O27))</f>
        <v xml:space="preserve"> </v>
      </c>
      <c r="F27" s="232" t="str">
        <f t="shared" ref="F27:F36" si="9">IF(SUM(H27,L27,N27,P27)=0," ",SUM(H27,L27,N27,P27))</f>
        <v xml:space="preserve"> </v>
      </c>
      <c r="G27" s="225"/>
      <c r="H27" s="225"/>
      <c r="I27" s="225"/>
      <c r="J27" s="225"/>
      <c r="K27" s="225"/>
      <c r="L27" s="225"/>
      <c r="M27" s="225"/>
      <c r="N27" s="225"/>
      <c r="O27" s="225"/>
      <c r="P27" s="225"/>
    </row>
    <row r="28" spans="1:16">
      <c r="A28" s="30"/>
      <c r="B28" s="146">
        <v>502</v>
      </c>
      <c r="C28" s="148" t="s">
        <v>104</v>
      </c>
      <c r="D28" s="98"/>
      <c r="E28" s="232" t="str">
        <f t="shared" si="8"/>
        <v xml:space="preserve"> </v>
      </c>
      <c r="F28" s="232" t="str">
        <f t="shared" si="9"/>
        <v xml:space="preserve"> </v>
      </c>
      <c r="G28" s="225"/>
      <c r="H28" s="225"/>
      <c r="I28" s="225"/>
      <c r="J28" s="225"/>
      <c r="K28" s="225"/>
      <c r="L28" s="225"/>
      <c r="M28" s="225"/>
      <c r="N28" s="225"/>
      <c r="O28" s="225"/>
      <c r="P28" s="225"/>
    </row>
    <row r="29" spans="1:16">
      <c r="A29" s="30"/>
      <c r="B29" s="146">
        <v>503</v>
      </c>
      <c r="C29" s="148" t="s">
        <v>105</v>
      </c>
      <c r="D29" s="98"/>
      <c r="E29" s="232" t="str">
        <f t="shared" si="8"/>
        <v xml:space="preserve"> </v>
      </c>
      <c r="F29" s="232" t="str">
        <f t="shared" si="9"/>
        <v xml:space="preserve"> </v>
      </c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1:16">
      <c r="A30" s="30"/>
      <c r="B30" s="146">
        <v>504</v>
      </c>
      <c r="C30" s="148" t="s">
        <v>106</v>
      </c>
      <c r="D30" s="98"/>
      <c r="E30" s="232" t="str">
        <f t="shared" si="8"/>
        <v xml:space="preserve"> </v>
      </c>
      <c r="F30" s="232" t="str">
        <f t="shared" si="9"/>
        <v xml:space="preserve"> </v>
      </c>
      <c r="G30" s="225"/>
      <c r="H30" s="225"/>
      <c r="I30" s="225"/>
      <c r="J30" s="225"/>
      <c r="K30" s="225"/>
      <c r="L30" s="225"/>
      <c r="M30" s="225"/>
      <c r="N30" s="225"/>
      <c r="O30" s="225"/>
      <c r="P30" s="225"/>
    </row>
    <row r="31" spans="1:16">
      <c r="A31" s="30"/>
      <c r="B31" s="146">
        <v>505</v>
      </c>
      <c r="C31" s="148" t="s">
        <v>107</v>
      </c>
      <c r="D31" s="98"/>
      <c r="E31" s="232" t="str">
        <f t="shared" si="8"/>
        <v xml:space="preserve"> </v>
      </c>
      <c r="F31" s="232" t="str">
        <f t="shared" si="9"/>
        <v xml:space="preserve"> </v>
      </c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16">
      <c r="A32" s="30"/>
      <c r="B32" s="146">
        <v>506</v>
      </c>
      <c r="C32" s="148" t="s">
        <v>108</v>
      </c>
      <c r="D32" s="98"/>
      <c r="E32" s="232" t="str">
        <f t="shared" si="8"/>
        <v xml:space="preserve"> </v>
      </c>
      <c r="F32" s="232" t="str">
        <f t="shared" si="9"/>
        <v xml:space="preserve"> </v>
      </c>
      <c r="G32" s="225"/>
      <c r="H32" s="225"/>
      <c r="I32" s="225"/>
      <c r="J32" s="225"/>
      <c r="K32" s="225"/>
      <c r="L32" s="225"/>
      <c r="M32" s="225"/>
      <c r="N32" s="225"/>
      <c r="O32" s="225"/>
      <c r="P32" s="225"/>
    </row>
    <row r="33" spans="1:16">
      <c r="A33" s="30"/>
      <c r="B33" s="146">
        <v>507</v>
      </c>
      <c r="C33" s="148" t="s">
        <v>109</v>
      </c>
      <c r="D33" s="98"/>
      <c r="E33" s="232" t="str">
        <f t="shared" si="8"/>
        <v xml:space="preserve"> </v>
      </c>
      <c r="F33" s="232" t="str">
        <f t="shared" si="9"/>
        <v xml:space="preserve"> </v>
      </c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>
      <c r="A34" s="30"/>
      <c r="B34" s="146">
        <v>508</v>
      </c>
      <c r="C34" s="148" t="s">
        <v>110</v>
      </c>
      <c r="D34" s="98"/>
      <c r="E34" s="232" t="str">
        <f t="shared" si="8"/>
        <v xml:space="preserve"> </v>
      </c>
      <c r="F34" s="232" t="str">
        <f t="shared" si="9"/>
        <v xml:space="preserve"> </v>
      </c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>
      <c r="A35" s="30"/>
      <c r="B35" s="146">
        <v>509</v>
      </c>
      <c r="C35" s="148" t="s">
        <v>111</v>
      </c>
      <c r="D35" s="98"/>
      <c r="E35" s="232" t="str">
        <f t="shared" si="8"/>
        <v xml:space="preserve"> </v>
      </c>
      <c r="F35" s="232" t="str">
        <f t="shared" si="9"/>
        <v xml:space="preserve"> </v>
      </c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>
      <c r="A36" s="30"/>
      <c r="B36" s="146">
        <v>510</v>
      </c>
      <c r="C36" s="148" t="s">
        <v>162</v>
      </c>
      <c r="D36" s="98"/>
      <c r="E36" s="232" t="str">
        <f t="shared" si="8"/>
        <v xml:space="preserve"> </v>
      </c>
      <c r="F36" s="232" t="str">
        <f t="shared" si="9"/>
        <v xml:space="preserve"> </v>
      </c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s="8" customFormat="1" ht="24">
      <c r="A37" s="149"/>
      <c r="B37" s="150"/>
      <c r="C37" s="151" t="s">
        <v>209</v>
      </c>
      <c r="D37" s="98" t="s">
        <v>328</v>
      </c>
      <c r="E37" s="206" t="str">
        <f>IF(SUM(G37,K37,M37,O37)=0," ",SUM(G37,K37,M37,O37))</f>
        <v xml:space="preserve"> </v>
      </c>
      <c r="F37" s="206" t="str">
        <f>IF(SUM(H37,L37,N37,P37)=0," ",SUM(H37,L37,N37,P37))</f>
        <v xml:space="preserve"> </v>
      </c>
      <c r="G37" s="206" t="str">
        <f t="shared" ref="G37:P37" si="10">IF(SUM(G38:G43)=0," ",SUM(G38:G43))</f>
        <v xml:space="preserve"> </v>
      </c>
      <c r="H37" s="206" t="str">
        <f t="shared" si="10"/>
        <v xml:space="preserve"> </v>
      </c>
      <c r="I37" s="206" t="str">
        <f t="shared" si="10"/>
        <v xml:space="preserve"> </v>
      </c>
      <c r="J37" s="206" t="str">
        <f t="shared" si="10"/>
        <v xml:space="preserve"> </v>
      </c>
      <c r="K37" s="206" t="str">
        <f t="shared" si="10"/>
        <v xml:space="preserve"> </v>
      </c>
      <c r="L37" s="206" t="str">
        <f t="shared" si="10"/>
        <v xml:space="preserve"> </v>
      </c>
      <c r="M37" s="206" t="str">
        <f t="shared" si="10"/>
        <v xml:space="preserve"> </v>
      </c>
      <c r="N37" s="206" t="str">
        <f t="shared" si="10"/>
        <v xml:space="preserve"> </v>
      </c>
      <c r="O37" s="206" t="str">
        <f t="shared" si="10"/>
        <v xml:space="preserve"> </v>
      </c>
      <c r="P37" s="206" t="str">
        <f t="shared" si="10"/>
        <v xml:space="preserve"> </v>
      </c>
    </row>
    <row r="38" spans="1:16" ht="24">
      <c r="A38" s="30"/>
      <c r="B38" s="146">
        <v>401</v>
      </c>
      <c r="C38" s="147" t="s">
        <v>220</v>
      </c>
      <c r="D38" s="98"/>
      <c r="E38" s="230" t="str">
        <f>IF(SUM(G38,K38,M38,O38)=0," ",SUM(G38,K38,M38,O38))</f>
        <v xml:space="preserve"> </v>
      </c>
      <c r="F38" s="230" t="str">
        <f>IF(SUM(H38,L38,N38,P38)=0," ",SUM(H38,L38,N38,P38))</f>
        <v xml:space="preserve"> </v>
      </c>
      <c r="G38" s="231"/>
      <c r="H38" s="231"/>
      <c r="I38" s="231"/>
      <c r="J38" s="231"/>
      <c r="K38" s="231"/>
      <c r="L38" s="231"/>
      <c r="M38" s="231"/>
      <c r="N38" s="231"/>
      <c r="O38" s="231"/>
      <c r="P38" s="231"/>
    </row>
    <row r="39" spans="1:16">
      <c r="A39" s="30"/>
      <c r="B39" s="146">
        <v>402</v>
      </c>
      <c r="C39" s="148" t="s">
        <v>112</v>
      </c>
      <c r="D39" s="98"/>
      <c r="E39" s="232" t="str">
        <f t="shared" ref="E39:E44" si="11">IF(SUM(G39,K39,M39,O39)=0," ",SUM(G39,K39,M39,O39))</f>
        <v xml:space="preserve"> </v>
      </c>
      <c r="F39" s="232" t="str">
        <f t="shared" ref="F39:F44" si="12">IF(SUM(H39,L39,N39,P39)=0," ",SUM(H39,L39,N39,P39))</f>
        <v xml:space="preserve"> </v>
      </c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>
      <c r="A40" s="30"/>
      <c r="B40" s="146">
        <v>403</v>
      </c>
      <c r="C40" s="148" t="s">
        <v>113</v>
      </c>
      <c r="D40" s="98"/>
      <c r="E40" s="232" t="str">
        <f t="shared" si="11"/>
        <v xml:space="preserve"> </v>
      </c>
      <c r="F40" s="232" t="str">
        <f t="shared" si="12"/>
        <v xml:space="preserve"> </v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>
      <c r="A41" s="30"/>
      <c r="B41" s="146">
        <v>404</v>
      </c>
      <c r="C41" s="148" t="s">
        <v>114</v>
      </c>
      <c r="D41" s="98"/>
      <c r="E41" s="232" t="str">
        <f t="shared" si="11"/>
        <v xml:space="preserve"> </v>
      </c>
      <c r="F41" s="232" t="str">
        <f t="shared" si="12"/>
        <v xml:space="preserve"> 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>
      <c r="A42" s="30"/>
      <c r="B42" s="146">
        <v>405</v>
      </c>
      <c r="C42" s="148" t="s">
        <v>115</v>
      </c>
      <c r="D42" s="98"/>
      <c r="E42" s="232" t="str">
        <f t="shared" si="11"/>
        <v xml:space="preserve"> </v>
      </c>
      <c r="F42" s="232" t="str">
        <f t="shared" si="12"/>
        <v xml:space="preserve"> 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>
      <c r="A43" s="30"/>
      <c r="B43" s="146">
        <v>406</v>
      </c>
      <c r="C43" s="148" t="s">
        <v>116</v>
      </c>
      <c r="D43" s="98"/>
      <c r="E43" s="232" t="str">
        <f t="shared" si="11"/>
        <v xml:space="preserve"> </v>
      </c>
      <c r="F43" s="232" t="str">
        <f t="shared" si="12"/>
        <v xml:space="preserve"> </v>
      </c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s="8" customFormat="1" ht="24">
      <c r="A44" s="149"/>
      <c r="B44" s="150"/>
      <c r="C44" s="151" t="s">
        <v>210</v>
      </c>
      <c r="D44" s="98" t="s">
        <v>329</v>
      </c>
      <c r="E44" s="206" t="str">
        <f t="shared" si="11"/>
        <v xml:space="preserve"> </v>
      </c>
      <c r="F44" s="206" t="str">
        <f t="shared" si="12"/>
        <v xml:space="preserve"> </v>
      </c>
      <c r="G44" s="206" t="str">
        <f t="shared" ref="G44:P44" si="13">IF(SUM(G45:G50)=0," ",SUM(G45:G50))</f>
        <v xml:space="preserve"> </v>
      </c>
      <c r="H44" s="206" t="str">
        <f t="shared" si="13"/>
        <v xml:space="preserve"> </v>
      </c>
      <c r="I44" s="206" t="str">
        <f t="shared" si="13"/>
        <v xml:space="preserve"> </v>
      </c>
      <c r="J44" s="206" t="str">
        <f t="shared" si="13"/>
        <v xml:space="preserve"> </v>
      </c>
      <c r="K44" s="206" t="str">
        <f t="shared" si="13"/>
        <v xml:space="preserve"> </v>
      </c>
      <c r="L44" s="206" t="str">
        <f t="shared" si="13"/>
        <v xml:space="preserve"> </v>
      </c>
      <c r="M44" s="206" t="str">
        <f t="shared" si="13"/>
        <v xml:space="preserve"> </v>
      </c>
      <c r="N44" s="206" t="str">
        <f t="shared" si="13"/>
        <v xml:space="preserve"> </v>
      </c>
      <c r="O44" s="206" t="str">
        <f t="shared" si="13"/>
        <v xml:space="preserve"> </v>
      </c>
      <c r="P44" s="206" t="str">
        <f t="shared" si="13"/>
        <v xml:space="preserve"> </v>
      </c>
    </row>
    <row r="45" spans="1:16" s="8" customFormat="1" ht="24">
      <c r="A45" s="149"/>
      <c r="B45" s="146">
        <v>801</v>
      </c>
      <c r="C45" s="147" t="s">
        <v>221</v>
      </c>
      <c r="D45" s="98"/>
      <c r="E45" s="230" t="str">
        <f>IF(SUM(G45,K45,M45,O45)=0," ",SUM(G45,K45,M45,O45))</f>
        <v xml:space="preserve"> </v>
      </c>
      <c r="F45" s="230" t="str">
        <f>IF(SUM(H45,L45,N45,P45)=0," ",SUM(H45,L45,N45,P45))</f>
        <v xml:space="preserve"> </v>
      </c>
      <c r="G45" s="231"/>
      <c r="H45" s="231"/>
      <c r="I45" s="231"/>
      <c r="J45" s="231"/>
      <c r="K45" s="231"/>
      <c r="L45" s="231"/>
      <c r="M45" s="231"/>
      <c r="N45" s="231"/>
      <c r="O45" s="231"/>
      <c r="P45" s="231"/>
    </row>
    <row r="46" spans="1:16">
      <c r="A46" s="30"/>
      <c r="B46" s="146">
        <v>802</v>
      </c>
      <c r="C46" s="148" t="s">
        <v>117</v>
      </c>
      <c r="D46" s="98"/>
      <c r="E46" s="232" t="str">
        <f t="shared" ref="E46:E51" si="14">IF(SUM(G46,K46,M46,O46)=0," ",SUM(G46,K46,M46,O46))</f>
        <v xml:space="preserve"> </v>
      </c>
      <c r="F46" s="232" t="str">
        <f t="shared" ref="F46:F51" si="15">IF(SUM(H46,L46,N46,P46)=0," ",SUM(H46,L46,N46,P46))</f>
        <v xml:space="preserve"> </v>
      </c>
      <c r="G46" s="225"/>
      <c r="H46" s="225"/>
      <c r="I46" s="225"/>
      <c r="J46" s="225"/>
      <c r="K46" s="225"/>
      <c r="L46" s="225"/>
      <c r="M46" s="225"/>
      <c r="N46" s="225"/>
      <c r="O46" s="225"/>
      <c r="P46" s="225"/>
    </row>
    <row r="47" spans="1:16">
      <c r="A47" s="30"/>
      <c r="B47" s="146">
        <v>803</v>
      </c>
      <c r="C47" s="148" t="s">
        <v>118</v>
      </c>
      <c r="D47" s="98"/>
      <c r="E47" s="232" t="str">
        <f t="shared" si="14"/>
        <v xml:space="preserve"> </v>
      </c>
      <c r="F47" s="232" t="str">
        <f t="shared" si="15"/>
        <v xml:space="preserve"> </v>
      </c>
      <c r="G47" s="225"/>
      <c r="H47" s="225"/>
      <c r="I47" s="225"/>
      <c r="J47" s="225"/>
      <c r="K47" s="225"/>
      <c r="L47" s="225"/>
      <c r="M47" s="225"/>
      <c r="N47" s="225"/>
      <c r="O47" s="225"/>
      <c r="P47" s="225"/>
    </row>
    <row r="48" spans="1:16">
      <c r="A48" s="30"/>
      <c r="B48" s="146">
        <v>804</v>
      </c>
      <c r="C48" s="148" t="s">
        <v>119</v>
      </c>
      <c r="D48" s="98"/>
      <c r="E48" s="232" t="str">
        <f t="shared" si="14"/>
        <v xml:space="preserve"> </v>
      </c>
      <c r="F48" s="232" t="str">
        <f t="shared" si="15"/>
        <v xml:space="preserve"> </v>
      </c>
      <c r="G48" s="225"/>
      <c r="H48" s="225"/>
      <c r="I48" s="225"/>
      <c r="J48" s="225"/>
      <c r="K48" s="225"/>
      <c r="L48" s="225"/>
      <c r="M48" s="225"/>
      <c r="N48" s="225"/>
      <c r="O48" s="225"/>
      <c r="P48" s="225"/>
    </row>
    <row r="49" spans="1:16">
      <c r="A49" s="30"/>
      <c r="B49" s="146">
        <v>805</v>
      </c>
      <c r="C49" s="148" t="s">
        <v>120</v>
      </c>
      <c r="D49" s="98"/>
      <c r="E49" s="232" t="str">
        <f t="shared" si="14"/>
        <v xml:space="preserve"> </v>
      </c>
      <c r="F49" s="232" t="str">
        <f t="shared" si="15"/>
        <v xml:space="preserve"> </v>
      </c>
      <c r="G49" s="225"/>
      <c r="H49" s="225"/>
      <c r="I49" s="225"/>
      <c r="J49" s="225"/>
      <c r="K49" s="225"/>
      <c r="L49" s="225"/>
      <c r="M49" s="225"/>
      <c r="N49" s="225"/>
      <c r="O49" s="225"/>
      <c r="P49" s="225"/>
    </row>
    <row r="50" spans="1:16">
      <c r="A50" s="30"/>
      <c r="B50" s="146">
        <v>806</v>
      </c>
      <c r="C50" s="148" t="s">
        <v>121</v>
      </c>
      <c r="D50" s="98"/>
      <c r="E50" s="232" t="str">
        <f t="shared" si="14"/>
        <v xml:space="preserve"> </v>
      </c>
      <c r="F50" s="232" t="str">
        <f t="shared" si="15"/>
        <v xml:space="preserve"> </v>
      </c>
      <c r="G50" s="225"/>
      <c r="H50" s="225"/>
      <c r="I50" s="225"/>
      <c r="J50" s="225"/>
      <c r="K50" s="225"/>
      <c r="L50" s="225"/>
      <c r="M50" s="225"/>
      <c r="N50" s="225"/>
      <c r="O50" s="225"/>
      <c r="P50" s="225"/>
    </row>
    <row r="51" spans="1:16" s="8" customFormat="1" ht="24">
      <c r="A51" s="149"/>
      <c r="B51" s="150"/>
      <c r="C51" s="151" t="s">
        <v>211</v>
      </c>
      <c r="D51" s="98" t="s">
        <v>330</v>
      </c>
      <c r="E51" s="206" t="str">
        <f t="shared" si="14"/>
        <v xml:space="preserve"> </v>
      </c>
      <c r="F51" s="206" t="str">
        <f t="shared" si="15"/>
        <v xml:space="preserve"> </v>
      </c>
      <c r="G51" s="206" t="str">
        <f t="shared" ref="G51:P51" si="16">IF(SUM(G52:G56)=0," ",SUM(G52:G56))</f>
        <v xml:space="preserve"> </v>
      </c>
      <c r="H51" s="206" t="str">
        <f t="shared" si="16"/>
        <v xml:space="preserve"> </v>
      </c>
      <c r="I51" s="206" t="str">
        <f t="shared" si="16"/>
        <v xml:space="preserve"> </v>
      </c>
      <c r="J51" s="206" t="str">
        <f t="shared" si="16"/>
        <v xml:space="preserve"> </v>
      </c>
      <c r="K51" s="206" t="str">
        <f t="shared" si="16"/>
        <v xml:space="preserve"> </v>
      </c>
      <c r="L51" s="206" t="str">
        <f t="shared" si="16"/>
        <v xml:space="preserve"> </v>
      </c>
      <c r="M51" s="206" t="str">
        <f t="shared" si="16"/>
        <v xml:space="preserve"> </v>
      </c>
      <c r="N51" s="206" t="str">
        <f t="shared" si="16"/>
        <v xml:space="preserve"> </v>
      </c>
      <c r="O51" s="206" t="str">
        <f t="shared" si="16"/>
        <v xml:space="preserve"> </v>
      </c>
      <c r="P51" s="206" t="str">
        <f t="shared" si="16"/>
        <v xml:space="preserve"> </v>
      </c>
    </row>
    <row r="52" spans="1:16" s="8" customFormat="1" ht="24">
      <c r="A52" s="149"/>
      <c r="B52" s="146">
        <v>301</v>
      </c>
      <c r="C52" s="147" t="s">
        <v>222</v>
      </c>
      <c r="D52" s="98"/>
      <c r="E52" s="230" t="str">
        <f>IF(SUM(G52,K52,M52,O52)=0," ",SUM(G52,K52,M52,O52))</f>
        <v xml:space="preserve"> </v>
      </c>
      <c r="F52" s="230" t="str">
        <f>IF(SUM(H52,L52,N52,P52)=0," ",SUM(H52,L52,N52,P52))</f>
        <v xml:space="preserve"> </v>
      </c>
      <c r="G52" s="231"/>
      <c r="H52" s="231"/>
      <c r="I52" s="231"/>
      <c r="J52" s="231"/>
      <c r="K52" s="231"/>
      <c r="L52" s="231"/>
      <c r="M52" s="231"/>
      <c r="N52" s="231"/>
      <c r="O52" s="231"/>
      <c r="P52" s="231"/>
    </row>
    <row r="53" spans="1:16">
      <c r="A53" s="30"/>
      <c r="B53" s="146">
        <v>302</v>
      </c>
      <c r="C53" s="148" t="s">
        <v>122</v>
      </c>
      <c r="D53" s="98"/>
      <c r="E53" s="232" t="str">
        <f t="shared" ref="E53:F57" si="17">IF(SUM(G53,K53,M53,O53)=0," ",SUM(G53,K53,M53,O53))</f>
        <v xml:space="preserve"> </v>
      </c>
      <c r="F53" s="232" t="str">
        <f t="shared" si="17"/>
        <v xml:space="preserve"> </v>
      </c>
      <c r="G53" s="225"/>
      <c r="H53" s="225"/>
      <c r="I53" s="225"/>
      <c r="J53" s="225"/>
      <c r="K53" s="225"/>
      <c r="L53" s="225"/>
      <c r="M53" s="225"/>
      <c r="N53" s="225"/>
      <c r="O53" s="225"/>
      <c r="P53" s="225"/>
    </row>
    <row r="54" spans="1:16">
      <c r="A54" s="30"/>
      <c r="B54" s="146">
        <v>303</v>
      </c>
      <c r="C54" s="148" t="s">
        <v>123</v>
      </c>
      <c r="D54" s="98"/>
      <c r="E54" s="232" t="str">
        <f t="shared" si="17"/>
        <v xml:space="preserve"> </v>
      </c>
      <c r="F54" s="232" t="str">
        <f t="shared" si="17"/>
        <v xml:space="preserve"> </v>
      </c>
      <c r="G54" s="225"/>
      <c r="H54" s="225"/>
      <c r="I54" s="225"/>
      <c r="J54" s="225"/>
      <c r="K54" s="225"/>
      <c r="L54" s="225"/>
      <c r="M54" s="225"/>
      <c r="N54" s="225"/>
      <c r="O54" s="225"/>
      <c r="P54" s="225"/>
    </row>
    <row r="55" spans="1:16">
      <c r="A55" s="30"/>
      <c r="B55" s="146">
        <v>304</v>
      </c>
      <c r="C55" s="148" t="s">
        <v>124</v>
      </c>
      <c r="D55" s="98"/>
      <c r="E55" s="232" t="str">
        <f t="shared" si="17"/>
        <v xml:space="preserve"> </v>
      </c>
      <c r="F55" s="232" t="str">
        <f t="shared" si="17"/>
        <v xml:space="preserve"> </v>
      </c>
      <c r="G55" s="225"/>
      <c r="H55" s="225"/>
      <c r="I55" s="225"/>
      <c r="J55" s="225"/>
      <c r="K55" s="225"/>
      <c r="L55" s="225"/>
      <c r="M55" s="225"/>
      <c r="N55" s="225"/>
      <c r="O55" s="225"/>
      <c r="P55" s="225"/>
    </row>
    <row r="56" spans="1:16">
      <c r="A56" s="30"/>
      <c r="B56" s="146">
        <v>305</v>
      </c>
      <c r="C56" s="148" t="s">
        <v>125</v>
      </c>
      <c r="D56" s="98"/>
      <c r="E56" s="232" t="str">
        <f t="shared" si="17"/>
        <v xml:space="preserve"> </v>
      </c>
      <c r="F56" s="232" t="str">
        <f t="shared" si="17"/>
        <v xml:space="preserve"> </v>
      </c>
      <c r="G56" s="225"/>
      <c r="H56" s="225"/>
      <c r="I56" s="225"/>
      <c r="J56" s="225"/>
      <c r="K56" s="225"/>
      <c r="L56" s="225"/>
      <c r="M56" s="225"/>
      <c r="N56" s="225"/>
      <c r="O56" s="225"/>
      <c r="P56" s="225"/>
    </row>
    <row r="57" spans="1:16" s="8" customFormat="1" ht="24">
      <c r="A57" s="149"/>
      <c r="B57" s="150"/>
      <c r="C57" s="151" t="s">
        <v>212</v>
      </c>
      <c r="D57" s="98" t="s">
        <v>331</v>
      </c>
      <c r="E57" s="206" t="str">
        <f t="shared" si="17"/>
        <v xml:space="preserve"> </v>
      </c>
      <c r="F57" s="206" t="str">
        <f t="shared" si="17"/>
        <v xml:space="preserve"> </v>
      </c>
      <c r="G57" s="206" t="str">
        <f t="shared" ref="G57:P57" si="18">IF(SUM(G58:G75)=0," ",SUM(G58:G75))</f>
        <v xml:space="preserve"> </v>
      </c>
      <c r="H57" s="206" t="str">
        <f t="shared" si="18"/>
        <v xml:space="preserve"> </v>
      </c>
      <c r="I57" s="206" t="str">
        <f t="shared" si="18"/>
        <v xml:space="preserve"> </v>
      </c>
      <c r="J57" s="206" t="str">
        <f t="shared" si="18"/>
        <v xml:space="preserve"> </v>
      </c>
      <c r="K57" s="206" t="str">
        <f t="shared" si="18"/>
        <v xml:space="preserve"> </v>
      </c>
      <c r="L57" s="206" t="str">
        <f t="shared" si="18"/>
        <v xml:space="preserve"> </v>
      </c>
      <c r="M57" s="206" t="str">
        <f t="shared" si="18"/>
        <v xml:space="preserve"> </v>
      </c>
      <c r="N57" s="206" t="str">
        <f t="shared" si="18"/>
        <v xml:space="preserve"> </v>
      </c>
      <c r="O57" s="206" t="str">
        <f t="shared" si="18"/>
        <v xml:space="preserve"> </v>
      </c>
      <c r="P57" s="206" t="str">
        <f t="shared" si="18"/>
        <v xml:space="preserve"> </v>
      </c>
    </row>
    <row r="58" spans="1:16" s="8" customFormat="1" ht="24">
      <c r="A58" s="149"/>
      <c r="B58" s="146">
        <v>408</v>
      </c>
      <c r="C58" s="147" t="s">
        <v>223</v>
      </c>
      <c r="D58" s="98"/>
      <c r="E58" s="230" t="str">
        <f>IF(SUM(G58,K58,M58,O58)=0," ",SUM(G58,K58,M58,O58))</f>
        <v xml:space="preserve"> </v>
      </c>
      <c r="F58" s="230" t="str">
        <f>IF(SUM(H58,L58,N58,P58)=0," ",SUM(H58,L58,N58,P58))</f>
        <v xml:space="preserve"> </v>
      </c>
      <c r="G58" s="231"/>
      <c r="H58" s="231"/>
      <c r="I58" s="231"/>
      <c r="J58" s="231"/>
      <c r="K58" s="231"/>
      <c r="L58" s="231"/>
      <c r="M58" s="231"/>
      <c r="N58" s="231"/>
      <c r="O58" s="231"/>
      <c r="P58" s="231"/>
    </row>
    <row r="59" spans="1:16">
      <c r="A59" s="30"/>
      <c r="B59" s="146">
        <v>607</v>
      </c>
      <c r="C59" s="148" t="s">
        <v>126</v>
      </c>
      <c r="D59" s="98"/>
      <c r="E59" s="232" t="str">
        <f t="shared" ref="E59:E75" si="19">IF(SUM(G59,K59,M59,O59)=0," ",SUM(G59,K59,M59,O59))</f>
        <v xml:space="preserve"> </v>
      </c>
      <c r="F59" s="232" t="str">
        <f t="shared" ref="F59:F75" si="20">IF(SUM(H59,L59,N59,P59)=0," ",SUM(H59,L59,N59,P59))</f>
        <v xml:space="preserve"> </v>
      </c>
      <c r="G59" s="225"/>
      <c r="H59" s="225"/>
      <c r="I59" s="225"/>
      <c r="J59" s="225"/>
      <c r="K59" s="225"/>
      <c r="L59" s="225"/>
      <c r="M59" s="225"/>
      <c r="N59" s="225"/>
      <c r="O59" s="225"/>
      <c r="P59" s="225"/>
    </row>
    <row r="60" spans="1:16">
      <c r="A60" s="30"/>
      <c r="B60" s="146">
        <v>608</v>
      </c>
      <c r="C60" s="148" t="s">
        <v>127</v>
      </c>
      <c r="D60" s="98"/>
      <c r="E60" s="232" t="str">
        <f t="shared" si="19"/>
        <v xml:space="preserve"> </v>
      </c>
      <c r="F60" s="232" t="str">
        <f t="shared" si="20"/>
        <v xml:space="preserve"> </v>
      </c>
      <c r="G60" s="225"/>
      <c r="H60" s="225"/>
      <c r="I60" s="225"/>
      <c r="J60" s="225"/>
      <c r="K60" s="225"/>
      <c r="L60" s="225"/>
      <c r="M60" s="225"/>
      <c r="N60" s="225"/>
      <c r="O60" s="225"/>
      <c r="P60" s="225"/>
    </row>
    <row r="61" spans="1:16">
      <c r="A61" s="30"/>
      <c r="B61" s="146">
        <v>610</v>
      </c>
      <c r="C61" s="148" t="s">
        <v>128</v>
      </c>
      <c r="D61" s="98"/>
      <c r="E61" s="232" t="str">
        <f t="shared" si="19"/>
        <v xml:space="preserve"> </v>
      </c>
      <c r="F61" s="232" t="str">
        <f t="shared" si="20"/>
        <v xml:space="preserve"> </v>
      </c>
      <c r="G61" s="225"/>
      <c r="H61" s="225"/>
      <c r="I61" s="225"/>
      <c r="J61" s="225"/>
      <c r="K61" s="225"/>
      <c r="L61" s="225"/>
      <c r="M61" s="225"/>
      <c r="N61" s="225"/>
      <c r="O61" s="225"/>
      <c r="P61" s="225"/>
    </row>
    <row r="62" spans="1:16">
      <c r="A62" s="30"/>
      <c r="B62" s="146">
        <v>807</v>
      </c>
      <c r="C62" s="148" t="s">
        <v>129</v>
      </c>
      <c r="D62" s="98"/>
      <c r="E62" s="232" t="str">
        <f t="shared" si="19"/>
        <v xml:space="preserve"> </v>
      </c>
      <c r="F62" s="232" t="str">
        <f t="shared" si="20"/>
        <v xml:space="preserve"> </v>
      </c>
      <c r="G62" s="225"/>
      <c r="H62" s="225"/>
      <c r="I62" s="225"/>
      <c r="J62" s="225"/>
      <c r="K62" s="225"/>
      <c r="L62" s="225"/>
      <c r="M62" s="225"/>
      <c r="N62" s="225"/>
      <c r="O62" s="225"/>
      <c r="P62" s="225"/>
    </row>
    <row r="63" spans="1:16">
      <c r="A63" s="30"/>
      <c r="B63" s="146">
        <v>808</v>
      </c>
      <c r="C63" s="148" t="s">
        <v>130</v>
      </c>
      <c r="D63" s="98"/>
      <c r="E63" s="232" t="str">
        <f t="shared" si="19"/>
        <v xml:space="preserve"> </v>
      </c>
      <c r="F63" s="232" t="str">
        <f t="shared" si="20"/>
        <v xml:space="preserve"> </v>
      </c>
      <c r="G63" s="225"/>
      <c r="H63" s="225"/>
      <c r="I63" s="225"/>
      <c r="J63" s="225"/>
      <c r="K63" s="225"/>
      <c r="L63" s="225"/>
      <c r="M63" s="225"/>
      <c r="N63" s="225"/>
      <c r="O63" s="225"/>
      <c r="P63" s="225"/>
    </row>
    <row r="64" spans="1:16">
      <c r="A64" s="30"/>
      <c r="B64" s="146">
        <v>809</v>
      </c>
      <c r="C64" s="148" t="s">
        <v>131</v>
      </c>
      <c r="D64" s="98"/>
      <c r="E64" s="232" t="str">
        <f t="shared" si="19"/>
        <v xml:space="preserve"> </v>
      </c>
      <c r="F64" s="232" t="str">
        <f t="shared" si="20"/>
        <v xml:space="preserve"> </v>
      </c>
      <c r="G64" s="225"/>
      <c r="H64" s="225"/>
      <c r="I64" s="225"/>
      <c r="J64" s="225"/>
      <c r="K64" s="225"/>
      <c r="L64" s="225"/>
      <c r="M64" s="225"/>
      <c r="N64" s="225"/>
      <c r="O64" s="225"/>
      <c r="P64" s="225"/>
    </row>
    <row r="65" spans="1:16">
      <c r="A65" s="30"/>
      <c r="B65" s="146">
        <v>901</v>
      </c>
      <c r="C65" s="148" t="s">
        <v>132</v>
      </c>
      <c r="D65" s="98"/>
      <c r="E65" s="232" t="str">
        <f t="shared" si="19"/>
        <v xml:space="preserve"> </v>
      </c>
      <c r="F65" s="232" t="str">
        <f t="shared" si="20"/>
        <v xml:space="preserve"> </v>
      </c>
      <c r="G65" s="225"/>
      <c r="H65" s="225"/>
      <c r="I65" s="225"/>
      <c r="J65" s="225"/>
      <c r="K65" s="225"/>
      <c r="L65" s="225"/>
      <c r="M65" s="225"/>
      <c r="N65" s="225"/>
      <c r="O65" s="225"/>
      <c r="P65" s="225"/>
    </row>
    <row r="66" spans="1:16">
      <c r="A66" s="30"/>
      <c r="B66" s="146">
        <v>902</v>
      </c>
      <c r="C66" s="148" t="s">
        <v>133</v>
      </c>
      <c r="D66" s="98"/>
      <c r="E66" s="232" t="str">
        <f t="shared" si="19"/>
        <v xml:space="preserve"> </v>
      </c>
      <c r="F66" s="232" t="str">
        <f t="shared" si="20"/>
        <v xml:space="preserve"> </v>
      </c>
      <c r="G66" s="225"/>
      <c r="H66" s="225"/>
      <c r="I66" s="225"/>
      <c r="J66" s="225"/>
      <c r="K66" s="225"/>
      <c r="L66" s="225"/>
      <c r="M66" s="225"/>
      <c r="N66" s="225"/>
      <c r="O66" s="225"/>
      <c r="P66" s="225"/>
    </row>
    <row r="67" spans="1:16">
      <c r="A67" s="30"/>
      <c r="B67" s="146">
        <v>903</v>
      </c>
      <c r="C67" s="148" t="s">
        <v>134</v>
      </c>
      <c r="D67" s="98"/>
      <c r="E67" s="232" t="str">
        <f t="shared" si="19"/>
        <v xml:space="preserve"> </v>
      </c>
      <c r="F67" s="232" t="str">
        <f t="shared" si="20"/>
        <v xml:space="preserve"> </v>
      </c>
      <c r="G67" s="225"/>
      <c r="H67" s="225"/>
      <c r="I67" s="225"/>
      <c r="J67" s="225"/>
      <c r="K67" s="225"/>
      <c r="L67" s="225"/>
      <c r="M67" s="225"/>
      <c r="N67" s="225"/>
      <c r="O67" s="225"/>
      <c r="P67" s="225"/>
    </row>
    <row r="68" spans="1:16">
      <c r="A68" s="30"/>
      <c r="B68" s="146">
        <v>904</v>
      </c>
      <c r="C68" s="148" t="s">
        <v>135</v>
      </c>
      <c r="D68" s="98"/>
      <c r="E68" s="232" t="str">
        <f t="shared" si="19"/>
        <v xml:space="preserve"> </v>
      </c>
      <c r="F68" s="232" t="str">
        <f t="shared" si="20"/>
        <v xml:space="preserve"> </v>
      </c>
      <c r="G68" s="225"/>
      <c r="H68" s="225"/>
      <c r="I68" s="225"/>
      <c r="J68" s="225"/>
      <c r="K68" s="225"/>
      <c r="L68" s="225"/>
      <c r="M68" s="225"/>
      <c r="N68" s="225"/>
      <c r="O68" s="225"/>
      <c r="P68" s="225"/>
    </row>
    <row r="69" spans="1:16">
      <c r="A69" s="30"/>
      <c r="B69" s="146">
        <v>905</v>
      </c>
      <c r="C69" s="148" t="s">
        <v>136</v>
      </c>
      <c r="D69" s="98"/>
      <c r="E69" s="232" t="str">
        <f t="shared" si="19"/>
        <v xml:space="preserve"> </v>
      </c>
      <c r="F69" s="232" t="str">
        <f t="shared" si="20"/>
        <v xml:space="preserve"> </v>
      </c>
      <c r="G69" s="225"/>
      <c r="H69" s="225"/>
      <c r="I69" s="225"/>
      <c r="J69" s="225"/>
      <c r="K69" s="225"/>
      <c r="L69" s="225"/>
      <c r="M69" s="225"/>
      <c r="N69" s="225"/>
      <c r="O69" s="225"/>
      <c r="P69" s="225"/>
    </row>
    <row r="70" spans="1:16">
      <c r="A70" s="30"/>
      <c r="B70" s="146">
        <v>906</v>
      </c>
      <c r="C70" s="148" t="s">
        <v>137</v>
      </c>
      <c r="D70" s="98"/>
      <c r="E70" s="232" t="str">
        <f t="shared" si="19"/>
        <v xml:space="preserve"> </v>
      </c>
      <c r="F70" s="232" t="str">
        <f t="shared" si="20"/>
        <v xml:space="preserve"> </v>
      </c>
      <c r="G70" s="225"/>
      <c r="H70" s="225"/>
      <c r="I70" s="225"/>
      <c r="J70" s="225"/>
      <c r="K70" s="225"/>
      <c r="L70" s="225"/>
      <c r="M70" s="225"/>
      <c r="N70" s="225"/>
      <c r="O70" s="225"/>
      <c r="P70" s="225"/>
    </row>
    <row r="71" spans="1:16">
      <c r="A71" s="30"/>
      <c r="B71" s="146">
        <v>907</v>
      </c>
      <c r="C71" s="148" t="s">
        <v>138</v>
      </c>
      <c r="D71" s="98"/>
      <c r="E71" s="232" t="str">
        <f t="shared" si="19"/>
        <v xml:space="preserve"> </v>
      </c>
      <c r="F71" s="232" t="str">
        <f t="shared" si="20"/>
        <v xml:space="preserve"> </v>
      </c>
      <c r="G71" s="225"/>
      <c r="H71" s="225"/>
      <c r="I71" s="225"/>
      <c r="J71" s="225"/>
      <c r="K71" s="225"/>
      <c r="L71" s="225"/>
      <c r="M71" s="225"/>
      <c r="N71" s="225"/>
      <c r="O71" s="225"/>
      <c r="P71" s="225"/>
    </row>
    <row r="72" spans="1:16">
      <c r="A72" s="30"/>
      <c r="B72" s="146">
        <v>908</v>
      </c>
      <c r="C72" s="148" t="s">
        <v>139</v>
      </c>
      <c r="D72" s="98"/>
      <c r="E72" s="232" t="str">
        <f t="shared" si="19"/>
        <v xml:space="preserve"> </v>
      </c>
      <c r="F72" s="232" t="str">
        <f t="shared" si="20"/>
        <v xml:space="preserve"> </v>
      </c>
      <c r="G72" s="225"/>
      <c r="H72" s="225"/>
      <c r="I72" s="225"/>
      <c r="J72" s="225"/>
      <c r="K72" s="225"/>
      <c r="L72" s="225"/>
      <c r="M72" s="225"/>
      <c r="N72" s="225"/>
      <c r="O72" s="225"/>
      <c r="P72" s="225"/>
    </row>
    <row r="73" spans="1:16">
      <c r="A73" s="30"/>
      <c r="B73" s="146">
        <v>909</v>
      </c>
      <c r="C73" s="148" t="s">
        <v>140</v>
      </c>
      <c r="D73" s="98"/>
      <c r="E73" s="232" t="str">
        <f t="shared" si="19"/>
        <v xml:space="preserve"> </v>
      </c>
      <c r="F73" s="232" t="str">
        <f t="shared" si="20"/>
        <v xml:space="preserve"> </v>
      </c>
      <c r="G73" s="225"/>
      <c r="H73" s="225"/>
      <c r="I73" s="225"/>
      <c r="J73" s="225"/>
      <c r="K73" s="225"/>
      <c r="L73" s="225"/>
      <c r="M73" s="225"/>
      <c r="N73" s="225"/>
      <c r="O73" s="225"/>
      <c r="P73" s="225"/>
    </row>
    <row r="74" spans="1:16">
      <c r="A74" s="30"/>
      <c r="B74" s="146">
        <v>910</v>
      </c>
      <c r="C74" s="148" t="s">
        <v>141</v>
      </c>
      <c r="D74" s="98"/>
      <c r="E74" s="232" t="str">
        <f t="shared" si="19"/>
        <v xml:space="preserve"> </v>
      </c>
      <c r="F74" s="232" t="str">
        <f t="shared" si="20"/>
        <v xml:space="preserve"> </v>
      </c>
      <c r="G74" s="225"/>
      <c r="H74" s="225"/>
      <c r="I74" s="225"/>
      <c r="J74" s="225"/>
      <c r="K74" s="225"/>
      <c r="L74" s="225"/>
      <c r="M74" s="225"/>
      <c r="N74" s="225"/>
      <c r="O74" s="225"/>
      <c r="P74" s="225"/>
    </row>
    <row r="75" spans="1:16">
      <c r="A75" s="30"/>
      <c r="B75" s="146">
        <v>911</v>
      </c>
      <c r="C75" s="148" t="s">
        <v>142</v>
      </c>
      <c r="D75" s="98"/>
      <c r="E75" s="232" t="str">
        <f t="shared" si="19"/>
        <v xml:space="preserve"> </v>
      </c>
      <c r="F75" s="232" t="str">
        <f t="shared" si="20"/>
        <v xml:space="preserve"> </v>
      </c>
      <c r="G75" s="225"/>
      <c r="H75" s="225"/>
      <c r="I75" s="225"/>
      <c r="J75" s="225"/>
      <c r="K75" s="225"/>
      <c r="L75" s="225"/>
      <c r="M75" s="225"/>
      <c r="N75" s="225"/>
      <c r="O75" s="225"/>
      <c r="P75" s="225"/>
    </row>
    <row r="76" spans="1:16" s="8" customFormat="1" ht="24">
      <c r="A76" s="149"/>
      <c r="B76" s="150"/>
      <c r="C76" s="151" t="s">
        <v>213</v>
      </c>
      <c r="D76" s="98" t="s">
        <v>332</v>
      </c>
      <c r="E76" s="206" t="str">
        <f>IF(SUM(G76,K76,M76,O76)=0," ",SUM(G76,K76,M76,O76))</f>
        <v xml:space="preserve"> </v>
      </c>
      <c r="F76" s="206" t="str">
        <f>IF(SUM(H76,L76,N76,P76)=0," ",SUM(H76,L76,N76,P76))</f>
        <v xml:space="preserve"> </v>
      </c>
      <c r="G76" s="206" t="str">
        <f t="shared" ref="G76:P76" si="21">IF(SUM(G77:G84)=0," ",SUM(G77:G84))</f>
        <v xml:space="preserve"> </v>
      </c>
      <c r="H76" s="206" t="str">
        <f t="shared" si="21"/>
        <v xml:space="preserve"> </v>
      </c>
      <c r="I76" s="206" t="str">
        <f t="shared" si="21"/>
        <v xml:space="preserve"> </v>
      </c>
      <c r="J76" s="206" t="str">
        <f t="shared" si="21"/>
        <v xml:space="preserve"> </v>
      </c>
      <c r="K76" s="206" t="str">
        <f t="shared" si="21"/>
        <v xml:space="preserve"> </v>
      </c>
      <c r="L76" s="206" t="str">
        <f t="shared" si="21"/>
        <v xml:space="preserve"> </v>
      </c>
      <c r="M76" s="206" t="str">
        <f t="shared" si="21"/>
        <v xml:space="preserve"> </v>
      </c>
      <c r="N76" s="206" t="str">
        <f t="shared" si="21"/>
        <v xml:space="preserve"> </v>
      </c>
      <c r="O76" s="206" t="str">
        <f t="shared" si="21"/>
        <v xml:space="preserve"> </v>
      </c>
      <c r="P76" s="206" t="str">
        <f t="shared" si="21"/>
        <v xml:space="preserve"> </v>
      </c>
    </row>
    <row r="77" spans="1:16" s="8" customFormat="1" ht="24">
      <c r="A77" s="149"/>
      <c r="B77" s="146">
        <v>605</v>
      </c>
      <c r="C77" s="147" t="s">
        <v>224</v>
      </c>
      <c r="D77" s="98"/>
      <c r="E77" s="230" t="str">
        <f>IF(SUM(G77,K77,M77,O77)=0," ",SUM(G77,K77,M77,O77))</f>
        <v xml:space="preserve"> </v>
      </c>
      <c r="F77" s="230" t="str">
        <f>IF(SUM(H77,L77,N77,P77)=0," ",SUM(H77,L77,N77,P77))</f>
        <v xml:space="preserve"> </v>
      </c>
      <c r="G77" s="231"/>
      <c r="H77" s="231"/>
      <c r="I77" s="231"/>
      <c r="J77" s="231"/>
      <c r="K77" s="231"/>
      <c r="L77" s="231"/>
      <c r="M77" s="231"/>
      <c r="N77" s="231"/>
      <c r="O77" s="231"/>
      <c r="P77" s="231"/>
    </row>
    <row r="78" spans="1:16">
      <c r="A78" s="30"/>
      <c r="B78" s="146">
        <v>606</v>
      </c>
      <c r="C78" s="148" t="s">
        <v>143</v>
      </c>
      <c r="D78" s="98"/>
      <c r="E78" s="232" t="str">
        <f t="shared" ref="E78:E84" si="22">IF(SUM(G78,K78,M78,O78)=0," ",SUM(G78,K78,M78,O78))</f>
        <v xml:space="preserve"> </v>
      </c>
      <c r="F78" s="232" t="str">
        <f t="shared" ref="F78:F84" si="23">IF(SUM(H78,L78,N78,P78)=0," ",SUM(H78,L78,N78,P78))</f>
        <v xml:space="preserve"> 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</row>
    <row r="79" spans="1:16">
      <c r="A79" s="30"/>
      <c r="B79" s="146">
        <v>609</v>
      </c>
      <c r="C79" s="148" t="s">
        <v>144</v>
      </c>
      <c r="D79" s="98"/>
      <c r="E79" s="232" t="str">
        <f t="shared" si="22"/>
        <v xml:space="preserve"> </v>
      </c>
      <c r="F79" s="232" t="str">
        <f t="shared" si="23"/>
        <v xml:space="preserve"> </v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</row>
    <row r="80" spans="1:16">
      <c r="A80" s="30"/>
      <c r="B80" s="146">
        <v>611</v>
      </c>
      <c r="C80" s="148" t="s">
        <v>145</v>
      </c>
      <c r="D80" s="98"/>
      <c r="E80" s="232" t="str">
        <f t="shared" si="22"/>
        <v xml:space="preserve"> </v>
      </c>
      <c r="F80" s="232" t="str">
        <f t="shared" si="23"/>
        <v xml:space="preserve"> 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</row>
    <row r="81" spans="1:16">
      <c r="A81" s="30"/>
      <c r="B81" s="146">
        <v>701</v>
      </c>
      <c r="C81" s="148" t="s">
        <v>146</v>
      </c>
      <c r="D81" s="98"/>
      <c r="E81" s="232" t="str">
        <f t="shared" si="22"/>
        <v xml:space="preserve"> </v>
      </c>
      <c r="F81" s="232" t="str">
        <f t="shared" si="23"/>
        <v xml:space="preserve"> </v>
      </c>
      <c r="G81" s="225"/>
      <c r="H81" s="225"/>
      <c r="I81" s="225"/>
      <c r="J81" s="225"/>
      <c r="K81" s="225"/>
      <c r="L81" s="225"/>
      <c r="M81" s="225"/>
      <c r="N81" s="225"/>
      <c r="O81" s="225"/>
      <c r="P81" s="225"/>
    </row>
    <row r="82" spans="1:16">
      <c r="A82" s="30"/>
      <c r="B82" s="146">
        <v>702</v>
      </c>
      <c r="C82" s="148" t="s">
        <v>147</v>
      </c>
      <c r="D82" s="98"/>
      <c r="E82" s="232" t="str">
        <f t="shared" si="22"/>
        <v xml:space="preserve"> </v>
      </c>
      <c r="F82" s="232" t="str">
        <f t="shared" si="23"/>
        <v xml:space="preserve"> </v>
      </c>
      <c r="G82" s="225"/>
      <c r="H82" s="225"/>
      <c r="I82" s="225"/>
      <c r="J82" s="225"/>
      <c r="K82" s="225"/>
      <c r="L82" s="225"/>
      <c r="M82" s="225"/>
      <c r="N82" s="225"/>
      <c r="O82" s="225"/>
      <c r="P82" s="225"/>
    </row>
    <row r="83" spans="1:16">
      <c r="A83" s="30"/>
      <c r="B83" s="146">
        <v>703</v>
      </c>
      <c r="C83" s="148" t="s">
        <v>148</v>
      </c>
      <c r="D83" s="98"/>
      <c r="E83" s="232" t="str">
        <f t="shared" si="22"/>
        <v xml:space="preserve"> </v>
      </c>
      <c r="F83" s="232" t="str">
        <f t="shared" si="23"/>
        <v xml:space="preserve"> </v>
      </c>
      <c r="G83" s="225"/>
      <c r="H83" s="225"/>
      <c r="I83" s="225"/>
      <c r="J83" s="225"/>
      <c r="K83" s="225"/>
      <c r="L83" s="225"/>
      <c r="M83" s="225"/>
      <c r="N83" s="225"/>
      <c r="O83" s="225"/>
      <c r="P83" s="225"/>
    </row>
    <row r="84" spans="1:16">
      <c r="A84" s="30"/>
      <c r="B84" s="146">
        <v>704</v>
      </c>
      <c r="C84" s="148" t="s">
        <v>149</v>
      </c>
      <c r="D84" s="98"/>
      <c r="E84" s="232" t="str">
        <f t="shared" si="22"/>
        <v xml:space="preserve"> </v>
      </c>
      <c r="F84" s="232" t="str">
        <f t="shared" si="23"/>
        <v xml:space="preserve"> </v>
      </c>
      <c r="G84" s="225"/>
      <c r="H84" s="225"/>
      <c r="I84" s="225"/>
      <c r="J84" s="225"/>
      <c r="K84" s="225"/>
      <c r="L84" s="225"/>
      <c r="M84" s="225"/>
      <c r="N84" s="225"/>
      <c r="O84" s="225"/>
      <c r="P84" s="225"/>
    </row>
    <row r="85" spans="1:16" s="8" customFormat="1" ht="24">
      <c r="A85" s="149"/>
      <c r="B85" s="150"/>
      <c r="C85" s="151" t="s">
        <v>214</v>
      </c>
      <c r="D85" s="98" t="s">
        <v>333</v>
      </c>
      <c r="E85" s="206" t="str">
        <f>IF(SUM(G85,K85,M85,O85)=0," ",SUM(G85,K85,M85,O85))</f>
        <v xml:space="preserve"> </v>
      </c>
      <c r="F85" s="206" t="str">
        <f>IF(SUM(H85,L85,N85,P85)=0," ",SUM(H85,L85,N85,P85))</f>
        <v xml:space="preserve"> </v>
      </c>
      <c r="G85" s="206" t="str">
        <f t="shared" ref="G85:P85" si="24">IF(SUM(G86:G89)=0," ",SUM(G86:G89))</f>
        <v xml:space="preserve"> </v>
      </c>
      <c r="H85" s="206" t="str">
        <f t="shared" si="24"/>
        <v xml:space="preserve"> </v>
      </c>
      <c r="I85" s="206" t="str">
        <f t="shared" si="24"/>
        <v xml:space="preserve"> </v>
      </c>
      <c r="J85" s="206" t="str">
        <f t="shared" si="24"/>
        <v xml:space="preserve"> </v>
      </c>
      <c r="K85" s="206" t="str">
        <f t="shared" si="24"/>
        <v xml:space="preserve"> </v>
      </c>
      <c r="L85" s="206" t="str">
        <f t="shared" si="24"/>
        <v xml:space="preserve"> </v>
      </c>
      <c r="M85" s="206" t="str">
        <f t="shared" si="24"/>
        <v xml:space="preserve"> </v>
      </c>
      <c r="N85" s="206" t="str">
        <f t="shared" si="24"/>
        <v xml:space="preserve"> </v>
      </c>
      <c r="O85" s="206" t="str">
        <f t="shared" si="24"/>
        <v xml:space="preserve"> </v>
      </c>
      <c r="P85" s="206" t="str">
        <f t="shared" si="24"/>
        <v xml:space="preserve"> </v>
      </c>
    </row>
    <row r="86" spans="1:16" s="8" customFormat="1" ht="24">
      <c r="A86" s="149"/>
      <c r="B86" s="146">
        <v>601</v>
      </c>
      <c r="C86" s="147" t="s">
        <v>225</v>
      </c>
      <c r="D86" s="98"/>
      <c r="E86" s="230" t="str">
        <f>IF(SUM(G86,K86,M86,O86)=0," ",SUM(G86,K86,M86,O86))</f>
        <v xml:space="preserve"> </v>
      </c>
      <c r="F86" s="230" t="str">
        <f>IF(SUM(H86,L86,N86,P86)=0," ",SUM(H86,L86,N86,P86))</f>
        <v xml:space="preserve"> </v>
      </c>
      <c r="G86" s="231"/>
      <c r="H86" s="231"/>
      <c r="I86" s="231"/>
      <c r="J86" s="231"/>
      <c r="K86" s="231"/>
      <c r="L86" s="231"/>
      <c r="M86" s="231"/>
      <c r="N86" s="231"/>
      <c r="O86" s="231"/>
      <c r="P86" s="231"/>
    </row>
    <row r="87" spans="1:16">
      <c r="A87" s="30"/>
      <c r="B87" s="146">
        <v>602</v>
      </c>
      <c r="C87" s="148" t="s">
        <v>150</v>
      </c>
      <c r="D87" s="98"/>
      <c r="E87" s="232" t="str">
        <f t="shared" ref="E87:F90" si="25">IF(SUM(G87,K87,M87,O87)=0," ",SUM(G87,K87,M87,O87))</f>
        <v xml:space="preserve"> </v>
      </c>
      <c r="F87" s="232" t="str">
        <f t="shared" si="25"/>
        <v xml:space="preserve"> </v>
      </c>
      <c r="G87" s="225"/>
      <c r="H87" s="225"/>
      <c r="I87" s="225"/>
      <c r="J87" s="225"/>
      <c r="K87" s="225"/>
      <c r="L87" s="225"/>
      <c r="M87" s="225"/>
      <c r="N87" s="225"/>
      <c r="O87" s="225"/>
      <c r="P87" s="225"/>
    </row>
    <row r="88" spans="1:16">
      <c r="A88" s="30"/>
      <c r="B88" s="146">
        <v>603</v>
      </c>
      <c r="C88" s="148" t="s">
        <v>151</v>
      </c>
      <c r="D88" s="98"/>
      <c r="E88" s="232" t="str">
        <f t="shared" si="25"/>
        <v xml:space="preserve"> </v>
      </c>
      <c r="F88" s="232" t="str">
        <f t="shared" si="25"/>
        <v xml:space="preserve"> </v>
      </c>
      <c r="G88" s="225"/>
      <c r="H88" s="225"/>
      <c r="I88" s="225"/>
      <c r="J88" s="225"/>
      <c r="K88" s="225"/>
      <c r="L88" s="225"/>
      <c r="M88" s="225"/>
      <c r="N88" s="225"/>
      <c r="O88" s="225"/>
      <c r="P88" s="225"/>
    </row>
    <row r="89" spans="1:16">
      <c r="A89" s="30"/>
      <c r="B89" s="146">
        <v>604</v>
      </c>
      <c r="C89" s="148" t="s">
        <v>152</v>
      </c>
      <c r="D89" s="98"/>
      <c r="E89" s="232" t="str">
        <f t="shared" si="25"/>
        <v xml:space="preserve"> </v>
      </c>
      <c r="F89" s="232" t="str">
        <f t="shared" si="25"/>
        <v xml:space="preserve"> </v>
      </c>
      <c r="G89" s="225"/>
      <c r="H89" s="225"/>
      <c r="I89" s="225"/>
      <c r="J89" s="225"/>
      <c r="K89" s="225"/>
      <c r="L89" s="225"/>
      <c r="M89" s="225"/>
      <c r="N89" s="225"/>
      <c r="O89" s="225"/>
      <c r="P89" s="225"/>
    </row>
    <row r="90" spans="1:16" s="8" customFormat="1" ht="24">
      <c r="A90" s="149"/>
      <c r="B90" s="150"/>
      <c r="C90" s="151" t="s">
        <v>215</v>
      </c>
      <c r="D90" s="98" t="s">
        <v>334</v>
      </c>
      <c r="E90" s="206" t="str">
        <f t="shared" si="25"/>
        <v xml:space="preserve"> </v>
      </c>
      <c r="F90" s="206" t="str">
        <f t="shared" si="25"/>
        <v xml:space="preserve"> </v>
      </c>
      <c r="G90" s="206" t="str">
        <f t="shared" ref="G90:P90" si="26">IF(SUM(G91:G94)=0," ",SUM(G91:G94))</f>
        <v xml:space="preserve"> </v>
      </c>
      <c r="H90" s="206" t="str">
        <f t="shared" si="26"/>
        <v xml:space="preserve"> </v>
      </c>
      <c r="I90" s="206" t="str">
        <f t="shared" si="26"/>
        <v xml:space="preserve"> </v>
      </c>
      <c r="J90" s="206" t="str">
        <f t="shared" si="26"/>
        <v xml:space="preserve"> </v>
      </c>
      <c r="K90" s="206" t="str">
        <f t="shared" si="26"/>
        <v xml:space="preserve"> </v>
      </c>
      <c r="L90" s="206" t="str">
        <f t="shared" si="26"/>
        <v xml:space="preserve"> </v>
      </c>
      <c r="M90" s="206" t="str">
        <f t="shared" si="26"/>
        <v xml:space="preserve"> </v>
      </c>
      <c r="N90" s="206" t="str">
        <f t="shared" si="26"/>
        <v xml:space="preserve"> </v>
      </c>
      <c r="O90" s="206" t="str">
        <f t="shared" si="26"/>
        <v xml:space="preserve"> </v>
      </c>
      <c r="P90" s="206" t="str">
        <f t="shared" si="26"/>
        <v xml:space="preserve"> </v>
      </c>
    </row>
    <row r="91" spans="1:16" s="8" customFormat="1" ht="24">
      <c r="A91" s="149"/>
      <c r="B91" s="146">
        <v>307</v>
      </c>
      <c r="C91" s="147" t="s">
        <v>226</v>
      </c>
      <c r="D91" s="98"/>
      <c r="E91" s="230" t="str">
        <f>IF(SUM(G91,K91,M91,O91)=0," ",SUM(G91,K91,M91,O91))</f>
        <v xml:space="preserve"> </v>
      </c>
      <c r="F91" s="230" t="str">
        <f>IF(SUM(H91,L91,N91,P91)=0," ",SUM(H91,L91,N91,P91))</f>
        <v xml:space="preserve"> </v>
      </c>
      <c r="G91" s="231"/>
      <c r="H91" s="231"/>
      <c r="I91" s="231"/>
      <c r="J91" s="231"/>
      <c r="K91" s="231"/>
      <c r="L91" s="231"/>
      <c r="M91" s="231"/>
      <c r="N91" s="231"/>
      <c r="O91" s="231"/>
      <c r="P91" s="231"/>
    </row>
    <row r="92" spans="1:16">
      <c r="A92" s="30"/>
      <c r="B92" s="146">
        <v>407</v>
      </c>
      <c r="C92" s="148" t="s">
        <v>153</v>
      </c>
      <c r="D92" s="98"/>
      <c r="E92" s="232" t="str">
        <f t="shared" ref="E92:F95" si="27">IF(SUM(G92,K92,M92,O92)=0," ",SUM(G92,K92,M92,O92))</f>
        <v xml:space="preserve"> </v>
      </c>
      <c r="F92" s="232" t="str">
        <f t="shared" si="27"/>
        <v xml:space="preserve"> </v>
      </c>
      <c r="G92" s="225"/>
      <c r="H92" s="225"/>
      <c r="I92" s="225"/>
      <c r="J92" s="225"/>
      <c r="K92" s="225"/>
      <c r="L92" s="225"/>
      <c r="M92" s="225"/>
      <c r="N92" s="225"/>
      <c r="O92" s="225"/>
      <c r="P92" s="225"/>
    </row>
    <row r="93" spans="1:16">
      <c r="A93" s="30"/>
      <c r="B93" s="146">
        <v>409</v>
      </c>
      <c r="C93" s="148" t="s">
        <v>154</v>
      </c>
      <c r="D93" s="98"/>
      <c r="E93" s="232" t="str">
        <f t="shared" si="27"/>
        <v xml:space="preserve"> </v>
      </c>
      <c r="F93" s="232" t="str">
        <f t="shared" si="27"/>
        <v xml:space="preserve"> </v>
      </c>
      <c r="G93" s="225"/>
      <c r="H93" s="225"/>
      <c r="I93" s="225"/>
      <c r="J93" s="225"/>
      <c r="K93" s="225"/>
      <c r="L93" s="225"/>
      <c r="M93" s="225"/>
      <c r="N93" s="225"/>
      <c r="O93" s="225"/>
      <c r="P93" s="225"/>
    </row>
    <row r="94" spans="1:16">
      <c r="A94" s="30"/>
      <c r="B94" s="146">
        <v>410</v>
      </c>
      <c r="C94" s="148" t="s">
        <v>155</v>
      </c>
      <c r="D94" s="98"/>
      <c r="E94" s="232" t="str">
        <f t="shared" si="27"/>
        <v xml:space="preserve"> </v>
      </c>
      <c r="F94" s="232" t="str">
        <f t="shared" si="27"/>
        <v xml:space="preserve"> </v>
      </c>
      <c r="G94" s="225"/>
      <c r="H94" s="225"/>
      <c r="I94" s="225"/>
      <c r="J94" s="225"/>
      <c r="K94" s="225"/>
      <c r="L94" s="225"/>
      <c r="M94" s="225"/>
      <c r="N94" s="225"/>
      <c r="O94" s="225"/>
      <c r="P94" s="225"/>
    </row>
    <row r="95" spans="1:16" s="8" customFormat="1" ht="24">
      <c r="A95" s="149"/>
      <c r="B95" s="150"/>
      <c r="C95" s="151" t="s">
        <v>216</v>
      </c>
      <c r="D95" s="98" t="s">
        <v>335</v>
      </c>
      <c r="E95" s="206" t="str">
        <f t="shared" si="27"/>
        <v xml:space="preserve"> </v>
      </c>
      <c r="F95" s="206" t="str">
        <f t="shared" si="27"/>
        <v xml:space="preserve"> </v>
      </c>
      <c r="G95" s="206" t="str">
        <f t="shared" ref="G95:P95" si="28">IF(SUM(G96:G103)=0," ",SUM(G96:G103))</f>
        <v xml:space="preserve"> </v>
      </c>
      <c r="H95" s="206" t="str">
        <f t="shared" si="28"/>
        <v xml:space="preserve"> </v>
      </c>
      <c r="I95" s="206" t="str">
        <f t="shared" si="28"/>
        <v xml:space="preserve"> </v>
      </c>
      <c r="J95" s="206" t="str">
        <f t="shared" si="28"/>
        <v xml:space="preserve"> </v>
      </c>
      <c r="K95" s="206" t="str">
        <f t="shared" si="28"/>
        <v xml:space="preserve"> </v>
      </c>
      <c r="L95" s="206" t="str">
        <f t="shared" si="28"/>
        <v xml:space="preserve"> </v>
      </c>
      <c r="M95" s="206" t="str">
        <f t="shared" si="28"/>
        <v xml:space="preserve"> </v>
      </c>
      <c r="N95" s="206" t="str">
        <f t="shared" si="28"/>
        <v xml:space="preserve"> </v>
      </c>
      <c r="O95" s="206" t="str">
        <f t="shared" si="28"/>
        <v xml:space="preserve"> </v>
      </c>
      <c r="P95" s="206" t="str">
        <f t="shared" si="28"/>
        <v xml:space="preserve"> </v>
      </c>
    </row>
    <row r="96" spans="1:16" s="8" customFormat="1" ht="24">
      <c r="A96" s="149"/>
      <c r="B96" s="146" t="s">
        <v>156</v>
      </c>
      <c r="C96" s="147" t="s">
        <v>227</v>
      </c>
      <c r="D96" s="98"/>
      <c r="E96" s="230" t="str">
        <f>IF(SUM(G96,K96,M96,O96)=0," ",SUM(G96,K96,M96,O96))</f>
        <v xml:space="preserve"> </v>
      </c>
      <c r="F96" s="230" t="str">
        <f>IF(SUM(H96,L96,N96,P96)=0," ",SUM(H96,L96,N96,P96))</f>
        <v xml:space="preserve"> </v>
      </c>
      <c r="G96" s="231"/>
      <c r="H96" s="231"/>
      <c r="I96" s="231"/>
      <c r="J96" s="231"/>
      <c r="K96" s="231"/>
      <c r="L96" s="231"/>
      <c r="M96" s="231"/>
      <c r="N96" s="231"/>
      <c r="O96" s="231"/>
      <c r="P96" s="231"/>
    </row>
    <row r="97" spans="1:16">
      <c r="A97" s="30"/>
      <c r="B97" s="146" t="s">
        <v>157</v>
      </c>
      <c r="C97" s="148" t="s">
        <v>65</v>
      </c>
      <c r="D97" s="98"/>
      <c r="E97" s="232" t="str">
        <f t="shared" ref="E97:E103" si="29">IF(SUM(G97,K97,M97,O97)=0," ",SUM(G97,K97,M97,O97))</f>
        <v xml:space="preserve"> </v>
      </c>
      <c r="F97" s="232" t="str">
        <f t="shared" ref="F97:F103" si="30">IF(SUM(H97,L97,N97,P97)=0," ",SUM(H97,L97,N97,P97))</f>
        <v xml:space="preserve"> </v>
      </c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1:16">
      <c r="A98" s="30"/>
      <c r="B98" s="146" t="s">
        <v>158</v>
      </c>
      <c r="C98" s="148" t="s">
        <v>67</v>
      </c>
      <c r="D98" s="98"/>
      <c r="E98" s="232" t="str">
        <f t="shared" si="29"/>
        <v xml:space="preserve"> </v>
      </c>
      <c r="F98" s="232" t="str">
        <f t="shared" si="30"/>
        <v xml:space="preserve"> </v>
      </c>
      <c r="G98" s="225"/>
      <c r="H98" s="225"/>
      <c r="I98" s="225"/>
      <c r="J98" s="225"/>
      <c r="K98" s="225"/>
      <c r="L98" s="225"/>
      <c r="M98" s="225"/>
      <c r="N98" s="225"/>
      <c r="O98" s="225"/>
      <c r="P98" s="225"/>
    </row>
    <row r="99" spans="1:16">
      <c r="A99" s="30"/>
      <c r="B99" s="146" t="s">
        <v>159</v>
      </c>
      <c r="C99" s="148" t="s">
        <v>61</v>
      </c>
      <c r="D99" s="98"/>
      <c r="E99" s="232" t="str">
        <f t="shared" si="29"/>
        <v xml:space="preserve"> </v>
      </c>
      <c r="F99" s="232" t="str">
        <f t="shared" si="30"/>
        <v xml:space="preserve"> </v>
      </c>
      <c r="G99" s="225"/>
      <c r="H99" s="225"/>
      <c r="I99" s="225"/>
      <c r="J99" s="225"/>
      <c r="K99" s="225"/>
      <c r="L99" s="225"/>
      <c r="M99" s="225"/>
      <c r="N99" s="225"/>
      <c r="O99" s="225"/>
      <c r="P99" s="225"/>
    </row>
    <row r="100" spans="1:16">
      <c r="A100" s="30"/>
      <c r="B100" s="146" t="s">
        <v>160</v>
      </c>
      <c r="C100" s="148" t="s">
        <v>66</v>
      </c>
      <c r="D100" s="98"/>
      <c r="E100" s="232" t="str">
        <f t="shared" si="29"/>
        <v xml:space="preserve"> </v>
      </c>
      <c r="F100" s="232" t="str">
        <f t="shared" si="30"/>
        <v xml:space="preserve"> </v>
      </c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</row>
    <row r="101" spans="1:16">
      <c r="A101" s="30"/>
      <c r="B101" s="146" t="s">
        <v>161</v>
      </c>
      <c r="C101" s="148" t="s">
        <v>62</v>
      </c>
      <c r="D101" s="98"/>
      <c r="E101" s="232" t="str">
        <f t="shared" si="29"/>
        <v xml:space="preserve"> </v>
      </c>
      <c r="F101" s="232" t="str">
        <f t="shared" si="30"/>
        <v xml:space="preserve"> </v>
      </c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</row>
    <row r="102" spans="1:16">
      <c r="A102" s="30"/>
      <c r="B102" s="146">
        <v>107</v>
      </c>
      <c r="C102" s="148" t="s">
        <v>64</v>
      </c>
      <c r="D102" s="98"/>
      <c r="E102" s="232" t="str">
        <f t="shared" si="29"/>
        <v xml:space="preserve"> </v>
      </c>
      <c r="F102" s="232" t="str">
        <f t="shared" si="30"/>
        <v xml:space="preserve"> </v>
      </c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</row>
    <row r="103" spans="1:16">
      <c r="A103" s="30"/>
      <c r="B103" s="146">
        <v>108</v>
      </c>
      <c r="C103" s="148" t="s">
        <v>63</v>
      </c>
      <c r="D103" s="113"/>
      <c r="E103" s="232" t="str">
        <f t="shared" si="29"/>
        <v xml:space="preserve"> </v>
      </c>
      <c r="F103" s="232" t="str">
        <f t="shared" si="30"/>
        <v xml:space="preserve"> </v>
      </c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</row>
  </sheetData>
  <sheetProtection algorithmName="SHA-512" hashValue="8atDaRkXQqSsBtI7edgwGNh/VDVjdRnO4tdByb3z3Pha/DWxIIkykVSh05M8uLuo9ZrKRPygZWcTHyY6Kmhrew==" saltValue="cbfW6F2NKhRZEvxyzaD3pw==" spinCount="100000" sheet="1" selectLockedCells="1"/>
  <mergeCells count="21">
    <mergeCell ref="K4:K5"/>
    <mergeCell ref="L4:L5"/>
    <mergeCell ref="M4:M5"/>
    <mergeCell ref="N4:N5"/>
    <mergeCell ref="O4:O5"/>
    <mergeCell ref="B1:P1"/>
    <mergeCell ref="G2:P2"/>
    <mergeCell ref="E2:F3"/>
    <mergeCell ref="B2:B5"/>
    <mergeCell ref="C2:C5"/>
    <mergeCell ref="P4:P5"/>
    <mergeCell ref="G4:G5"/>
    <mergeCell ref="H4:H5"/>
    <mergeCell ref="D2:D5"/>
    <mergeCell ref="E4:E5"/>
    <mergeCell ref="F4:F5"/>
    <mergeCell ref="G3:J3"/>
    <mergeCell ref="K3:L3"/>
    <mergeCell ref="M3:N3"/>
    <mergeCell ref="O3:P3"/>
    <mergeCell ref="I4:J4"/>
  </mergeCells>
  <phoneticPr fontId="0" type="noConversion"/>
  <pageMargins left="0.6692913385826772" right="0.19685039370078741" top="0.35433070866141736" bottom="0.19685039370078741" header="0.11811023622047245" footer="0.11811023622047245"/>
  <pageSetup paperSize="9" scale="90" orientation="landscape" horizontalDpi="120" verticalDpi="72" r:id="rId1"/>
  <headerFooter alignWithMargins="0"/>
  <rowBreaks count="2" manualBreakCount="2">
    <brk id="37" max="15" man="1"/>
    <brk id="7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showGridLines="0" topLeftCell="A13" workbookViewId="0">
      <selection activeCell="B15" sqref="B15:E15"/>
    </sheetView>
  </sheetViews>
  <sheetFormatPr defaultRowHeight="14.25"/>
  <cols>
    <col min="1" max="1" width="1.42578125" style="37" customWidth="1"/>
    <col min="2" max="2" width="51.5703125" style="36" customWidth="1"/>
    <col min="3" max="3" width="7.7109375" style="36" customWidth="1"/>
    <col min="4" max="4" width="10.28515625" style="56" customWidth="1"/>
    <col min="5" max="5" width="10.28515625" style="36" customWidth="1"/>
    <col min="6" max="6" width="12.85546875" style="37" customWidth="1"/>
    <col min="7" max="7" width="11.85546875" style="37" customWidth="1"/>
    <col min="8" max="8" width="12.28515625" style="37" customWidth="1"/>
    <col min="9" max="9" width="14.5703125" style="37" customWidth="1"/>
    <col min="10" max="10" width="11" style="37" customWidth="1"/>
    <col min="11" max="16384" width="9.140625" style="37"/>
  </cols>
  <sheetData>
    <row r="1" spans="2:11" ht="25.5" customHeight="1">
      <c r="B1" s="152" t="s">
        <v>407</v>
      </c>
      <c r="C1" s="153"/>
      <c r="D1" s="153"/>
      <c r="E1" s="153"/>
      <c r="F1" s="43"/>
      <c r="G1" s="43"/>
      <c r="H1" s="43"/>
      <c r="I1" s="43"/>
      <c r="J1" s="43"/>
      <c r="K1" s="43"/>
    </row>
    <row r="2" spans="2:11" ht="30">
      <c r="B2" s="77" t="s">
        <v>19</v>
      </c>
      <c r="C2" s="77" t="s">
        <v>173</v>
      </c>
      <c r="D2" s="77" t="s">
        <v>16</v>
      </c>
      <c r="E2" s="30"/>
      <c r="F2" s="43"/>
      <c r="G2" s="43"/>
    </row>
    <row r="3" spans="2:11" ht="15">
      <c r="B3" s="77" t="s">
        <v>0</v>
      </c>
      <c r="C3" s="77" t="s">
        <v>15</v>
      </c>
      <c r="D3" s="77">
        <v>1</v>
      </c>
      <c r="E3" s="30"/>
      <c r="F3" s="43"/>
      <c r="G3" s="43"/>
    </row>
    <row r="4" spans="2:11" ht="30">
      <c r="B4" s="154" t="s">
        <v>385</v>
      </c>
      <c r="C4" s="77">
        <v>33</v>
      </c>
      <c r="D4" s="78" t="str">
        <f>IF(SUM(D5:D7)=0," ",SUM(D5:D7))</f>
        <v xml:space="preserve"> </v>
      </c>
      <c r="E4" s="30"/>
      <c r="F4" s="43"/>
      <c r="G4" s="43"/>
    </row>
    <row r="5" spans="2:11" ht="45">
      <c r="B5" s="154" t="s">
        <v>308</v>
      </c>
      <c r="C5" s="155" t="s">
        <v>336</v>
      </c>
      <c r="D5" s="77"/>
      <c r="E5" s="30"/>
      <c r="F5" s="43"/>
      <c r="G5" s="43"/>
    </row>
    <row r="6" spans="2:11" ht="15">
      <c r="B6" s="154" t="s">
        <v>238</v>
      </c>
      <c r="C6" s="155" t="s">
        <v>337</v>
      </c>
      <c r="D6" s="77"/>
      <c r="E6" s="30"/>
      <c r="F6" s="43"/>
      <c r="G6" s="43"/>
    </row>
    <row r="7" spans="2:11" ht="15">
      <c r="B7" s="154" t="s">
        <v>239</v>
      </c>
      <c r="C7" s="77">
        <v>36</v>
      </c>
      <c r="D7" s="77"/>
      <c r="E7" s="30"/>
      <c r="F7" s="43"/>
      <c r="G7" s="43"/>
    </row>
    <row r="8" spans="2:11" ht="30">
      <c r="B8" s="156" t="s">
        <v>370</v>
      </c>
      <c r="C8" s="155" t="s">
        <v>338</v>
      </c>
      <c r="D8" s="78" t="str">
        <f>IF(SUM(D9:D13)=0," ",SUM(D9:D13))</f>
        <v xml:space="preserve"> </v>
      </c>
      <c r="E8" s="30"/>
      <c r="F8" s="43"/>
      <c r="G8" s="43"/>
    </row>
    <row r="9" spans="2:11" ht="43.5" customHeight="1">
      <c r="B9" s="156" t="s">
        <v>310</v>
      </c>
      <c r="C9" s="155" t="s">
        <v>339</v>
      </c>
      <c r="D9" s="226">
        <f>IFERROR(bölmə_1.2!D76-bölmə_1.2!F76,0)</f>
        <v>0</v>
      </c>
      <c r="E9" s="30"/>
      <c r="F9" s="43"/>
      <c r="G9" s="43"/>
    </row>
    <row r="10" spans="2:11" ht="30">
      <c r="B10" s="157" t="s">
        <v>309</v>
      </c>
      <c r="C10" s="155" t="s">
        <v>340</v>
      </c>
      <c r="D10" s="77" t="s">
        <v>167</v>
      </c>
      <c r="E10" s="30"/>
      <c r="F10" s="43"/>
      <c r="G10" s="43"/>
    </row>
    <row r="11" spans="2:11" ht="15">
      <c r="B11" s="157" t="s">
        <v>296</v>
      </c>
      <c r="C11" s="155" t="s">
        <v>341</v>
      </c>
      <c r="D11" s="77"/>
      <c r="E11" s="30"/>
      <c r="F11" s="43"/>
      <c r="G11" s="43"/>
    </row>
    <row r="12" spans="2:11" ht="15">
      <c r="B12" s="154" t="s">
        <v>297</v>
      </c>
      <c r="C12" s="155" t="s">
        <v>342</v>
      </c>
      <c r="D12" s="77"/>
      <c r="E12" s="30"/>
      <c r="F12" s="43"/>
      <c r="G12" s="43"/>
    </row>
    <row r="13" spans="2:11" ht="15">
      <c r="B13" s="154" t="s">
        <v>298</v>
      </c>
      <c r="C13" s="155" t="s">
        <v>343</v>
      </c>
      <c r="D13" s="77"/>
      <c r="E13" s="30"/>
      <c r="F13" s="43"/>
      <c r="G13" s="43"/>
    </row>
    <row r="14" spans="2:11" ht="18" customHeight="1">
      <c r="B14" s="158"/>
      <c r="C14" s="158"/>
      <c r="D14" s="158"/>
      <c r="E14" s="158"/>
      <c r="F14" s="43"/>
      <c r="G14" s="43"/>
      <c r="H14" s="43"/>
      <c r="I14" s="43"/>
      <c r="J14" s="43"/>
      <c r="K14" s="43"/>
    </row>
    <row r="15" spans="2:11" ht="36" customHeight="1">
      <c r="B15" s="323" t="s">
        <v>408</v>
      </c>
      <c r="C15" s="323"/>
      <c r="D15" s="323"/>
      <c r="E15" s="323"/>
      <c r="F15" s="51"/>
      <c r="G15" s="51"/>
      <c r="H15" s="49"/>
      <c r="I15" s="49"/>
    </row>
    <row r="16" spans="2:11" ht="30">
      <c r="B16" s="77" t="s">
        <v>59</v>
      </c>
      <c r="C16" s="77" t="s">
        <v>173</v>
      </c>
      <c r="D16" s="77" t="s">
        <v>16</v>
      </c>
      <c r="E16" s="77" t="s">
        <v>176</v>
      </c>
      <c r="F16" s="52"/>
      <c r="G16" s="52"/>
      <c r="H16" s="52"/>
    </row>
    <row r="17" spans="2:11" ht="15">
      <c r="B17" s="77" t="s">
        <v>0</v>
      </c>
      <c r="C17" s="77" t="s">
        <v>15</v>
      </c>
      <c r="D17" s="77">
        <v>1</v>
      </c>
      <c r="E17" s="77">
        <v>2</v>
      </c>
      <c r="F17" s="53"/>
      <c r="G17" s="54"/>
      <c r="H17" s="54"/>
    </row>
    <row r="18" spans="2:11" ht="30">
      <c r="B18" s="159" t="s">
        <v>371</v>
      </c>
      <c r="C18" s="155" t="s">
        <v>345</v>
      </c>
      <c r="D18" s="78" t="str">
        <f>IF(SUM(D19:D20)=0," ",SUM(D19:D20))</f>
        <v xml:space="preserve"> </v>
      </c>
      <c r="E18" s="78" t="str">
        <f>IF(SUM(E19:E20)=0," ",SUM(E19:E20))</f>
        <v xml:space="preserve"> </v>
      </c>
      <c r="F18" s="55"/>
      <c r="G18" s="55"/>
      <c r="H18" s="55"/>
      <c r="I18" s="43"/>
    </row>
    <row r="19" spans="2:11" ht="30">
      <c r="B19" s="159" t="s">
        <v>237</v>
      </c>
      <c r="C19" s="155" t="s">
        <v>346</v>
      </c>
      <c r="D19" s="77"/>
      <c r="E19" s="77"/>
      <c r="F19" s="55"/>
      <c r="G19" s="55"/>
      <c r="H19" s="55"/>
      <c r="I19" s="43"/>
    </row>
    <row r="20" spans="2:11" ht="15">
      <c r="B20" s="159" t="s">
        <v>236</v>
      </c>
      <c r="C20" s="155" t="s">
        <v>347</v>
      </c>
      <c r="D20" s="77"/>
      <c r="E20" s="77"/>
      <c r="F20" s="55"/>
      <c r="G20" s="55"/>
      <c r="H20" s="55"/>
      <c r="I20" s="43"/>
    </row>
    <row r="21" spans="2:11" ht="15">
      <c r="B21" s="49"/>
      <c r="C21" s="49"/>
      <c r="D21" s="35"/>
      <c r="E21" s="49"/>
      <c r="F21" s="43"/>
      <c r="G21" s="43"/>
      <c r="H21" s="43"/>
      <c r="I21" s="43"/>
      <c r="J21" s="43"/>
      <c r="K21" s="43"/>
    </row>
    <row r="22" spans="2:11" ht="15">
      <c r="B22" s="49"/>
      <c r="C22" s="49"/>
      <c r="D22" s="35"/>
      <c r="E22" s="49"/>
      <c r="F22" s="43"/>
      <c r="G22" s="43"/>
      <c r="H22" s="43"/>
      <c r="I22" s="43"/>
      <c r="J22" s="43"/>
      <c r="K22" s="43"/>
    </row>
    <row r="23" spans="2:11" ht="15">
      <c r="B23" s="49"/>
      <c r="C23" s="49"/>
      <c r="D23" s="35"/>
      <c r="E23" s="49"/>
      <c r="F23" s="43"/>
      <c r="G23" s="43"/>
      <c r="H23" s="43"/>
      <c r="I23" s="43"/>
      <c r="J23" s="43"/>
      <c r="K23" s="43"/>
    </row>
    <row r="24" spans="2:11" ht="15">
      <c r="B24" s="49"/>
      <c r="C24" s="49"/>
      <c r="D24" s="35"/>
      <c r="E24" s="49"/>
      <c r="F24" s="43"/>
      <c r="G24" s="43"/>
      <c r="H24" s="43"/>
      <c r="I24" s="43"/>
      <c r="J24" s="43"/>
      <c r="K24" s="43"/>
    </row>
    <row r="25" spans="2:11" ht="15">
      <c r="B25" s="49"/>
      <c r="C25" s="49"/>
      <c r="D25" s="35"/>
      <c r="E25" s="49"/>
      <c r="F25" s="43"/>
      <c r="G25" s="43"/>
      <c r="H25" s="43"/>
      <c r="I25" s="43"/>
      <c r="J25" s="43"/>
      <c r="K25" s="43"/>
    </row>
  </sheetData>
  <sheetProtection algorithmName="SHA-512" hashValue="3siqblaj6z6m/EqMEj2grVi0yyOQECKFPdf84d3i0P4JlLNUoK5Nyfl4jvr5RecqFYKlm/HFdKWO2CvrjlJG2w==" saltValue="4daVqYRAI1d0fox97xt+QQ==" spinCount="100000" sheet="1" selectLockedCells="1"/>
  <mergeCells count="1">
    <mergeCell ref="B15:E15"/>
  </mergeCells>
  <phoneticPr fontId="0" type="noConversion"/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showGridLines="0" topLeftCell="A4" workbookViewId="0">
      <selection activeCell="M14" sqref="M14"/>
    </sheetView>
  </sheetViews>
  <sheetFormatPr defaultRowHeight="12.75"/>
  <cols>
    <col min="1" max="1" width="1.42578125" style="37" customWidth="1"/>
    <col min="2" max="2" width="25.85546875" style="37" customWidth="1"/>
    <col min="3" max="3" width="8.5703125" style="37" customWidth="1"/>
    <col min="4" max="4" width="6.28515625" style="79" customWidth="1"/>
    <col min="5" max="5" width="7.28515625" style="37" customWidth="1"/>
    <col min="6" max="6" width="7.7109375" style="37" customWidth="1"/>
    <col min="7" max="8" width="6" style="37" customWidth="1"/>
    <col min="9" max="10" width="6.7109375" style="37" customWidth="1"/>
    <col min="11" max="12" width="6.42578125" style="37" customWidth="1"/>
    <col min="13" max="14" width="6.5703125" style="37" customWidth="1"/>
    <col min="15" max="16" width="5.5703125" style="37" customWidth="1"/>
    <col min="17" max="18" width="6.42578125" style="37" customWidth="1"/>
    <col min="19" max="20" width="5.42578125" style="37" customWidth="1"/>
    <col min="21" max="16384" width="9.140625" style="37"/>
  </cols>
  <sheetData>
    <row r="1" spans="2:20" ht="19.5" customHeight="1">
      <c r="B1" s="152" t="s">
        <v>194</v>
      </c>
      <c r="C1" s="160"/>
      <c r="D1" s="161"/>
      <c r="E1" s="162"/>
      <c r="F1" s="162"/>
      <c r="G1" s="162"/>
      <c r="H1" s="162"/>
      <c r="I1" s="162"/>
      <c r="J1" s="162"/>
      <c r="K1" s="26"/>
      <c r="L1" s="163" t="s">
        <v>12</v>
      </c>
      <c r="M1" s="164"/>
      <c r="N1" s="163"/>
      <c r="O1" s="28"/>
      <c r="P1" s="28"/>
      <c r="Q1" s="28"/>
      <c r="R1" s="28"/>
      <c r="S1" s="164"/>
      <c r="T1" s="164"/>
    </row>
    <row r="2" spans="2:20" ht="26.25" customHeight="1">
      <c r="B2" s="324" t="s">
        <v>41</v>
      </c>
      <c r="C2" s="324"/>
      <c r="D2" s="286" t="s">
        <v>174</v>
      </c>
      <c r="E2" s="286" t="s">
        <v>311</v>
      </c>
      <c r="F2" s="286"/>
      <c r="G2" s="286" t="s">
        <v>312</v>
      </c>
      <c r="H2" s="286"/>
      <c r="I2" s="286" t="s">
        <v>240</v>
      </c>
      <c r="J2" s="286"/>
      <c r="K2" s="286" t="s">
        <v>40</v>
      </c>
      <c r="L2" s="286"/>
      <c r="M2" s="165"/>
      <c r="N2" s="166"/>
      <c r="O2" s="164"/>
      <c r="P2" s="164"/>
      <c r="Q2" s="164"/>
      <c r="R2" s="164"/>
      <c r="S2" s="164"/>
      <c r="T2" s="164"/>
    </row>
    <row r="3" spans="2:20" ht="37.5" customHeight="1">
      <c r="B3" s="324"/>
      <c r="C3" s="324"/>
      <c r="D3" s="286"/>
      <c r="E3" s="33" t="s">
        <v>16</v>
      </c>
      <c r="F3" s="103" t="s">
        <v>195</v>
      </c>
      <c r="G3" s="286"/>
      <c r="H3" s="286"/>
      <c r="I3" s="286"/>
      <c r="J3" s="286"/>
      <c r="K3" s="286"/>
      <c r="L3" s="286"/>
      <c r="M3" s="165"/>
      <c r="N3" s="166"/>
      <c r="O3" s="164"/>
      <c r="P3" s="164" t="s">
        <v>167</v>
      </c>
      <c r="Q3" s="164"/>
      <c r="R3" s="164"/>
      <c r="S3" s="164"/>
      <c r="T3" s="164"/>
    </row>
    <row r="4" spans="2:20" s="39" customFormat="1" ht="12.75" customHeight="1">
      <c r="B4" s="324" t="s">
        <v>9</v>
      </c>
      <c r="C4" s="324"/>
      <c r="D4" s="33" t="s">
        <v>15</v>
      </c>
      <c r="E4" s="33">
        <v>1</v>
      </c>
      <c r="F4" s="33">
        <v>2</v>
      </c>
      <c r="G4" s="324">
        <v>3</v>
      </c>
      <c r="H4" s="324"/>
      <c r="I4" s="324">
        <v>4</v>
      </c>
      <c r="J4" s="324"/>
      <c r="K4" s="324">
        <v>5</v>
      </c>
      <c r="L4" s="324"/>
      <c r="M4" s="167"/>
      <c r="N4" s="168"/>
      <c r="O4" s="169"/>
      <c r="P4" s="169"/>
      <c r="Q4" s="169"/>
      <c r="R4" s="169"/>
      <c r="S4" s="169"/>
      <c r="T4" s="169"/>
    </row>
    <row r="5" spans="2:20" s="80" customFormat="1" ht="15">
      <c r="B5" s="327" t="s">
        <v>301</v>
      </c>
      <c r="C5" s="327"/>
      <c r="D5" s="170" t="s">
        <v>348</v>
      </c>
      <c r="E5" s="222"/>
      <c r="F5" s="222"/>
      <c r="G5" s="325"/>
      <c r="H5" s="326"/>
      <c r="I5" s="325"/>
      <c r="J5" s="326"/>
      <c r="K5" s="325"/>
      <c r="L5" s="326"/>
      <c r="M5" s="171"/>
      <c r="N5" s="172"/>
      <c r="O5" s="173"/>
      <c r="P5" s="173"/>
      <c r="Q5" s="173"/>
      <c r="R5" s="173"/>
      <c r="S5" s="173"/>
      <c r="T5" s="173"/>
    </row>
    <row r="6" spans="2:20" s="80" customFormat="1" ht="29.25" customHeight="1">
      <c r="B6" s="327" t="s">
        <v>299</v>
      </c>
      <c r="C6" s="327"/>
      <c r="D6" s="170" t="s">
        <v>349</v>
      </c>
      <c r="E6" s="222"/>
      <c r="F6" s="222"/>
      <c r="G6" s="325"/>
      <c r="H6" s="326"/>
      <c r="I6" s="325"/>
      <c r="J6" s="326"/>
      <c r="K6" s="325"/>
      <c r="L6" s="326"/>
      <c r="M6" s="171"/>
      <c r="N6" s="172"/>
      <c r="O6" s="173"/>
      <c r="P6" s="173"/>
      <c r="Q6" s="173"/>
      <c r="R6" s="173"/>
      <c r="S6" s="173"/>
      <c r="T6" s="173"/>
    </row>
    <row r="7" spans="2:20">
      <c r="B7" s="164"/>
      <c r="C7" s="164"/>
      <c r="D7" s="174"/>
      <c r="E7" s="175"/>
      <c r="F7" s="175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</row>
    <row r="8" spans="2:20" s="38" customFormat="1" ht="18.75" customHeight="1">
      <c r="B8" s="176" t="s">
        <v>241</v>
      </c>
      <c r="C8" s="177"/>
      <c r="D8" s="178"/>
      <c r="E8" s="179"/>
      <c r="F8" s="179"/>
      <c r="G8" s="177"/>
      <c r="H8" s="177"/>
      <c r="I8" s="180"/>
      <c r="J8" s="180"/>
      <c r="K8" s="181"/>
      <c r="L8" s="181"/>
      <c r="M8" s="182"/>
      <c r="N8" s="182"/>
      <c r="O8" s="183"/>
      <c r="P8" s="183"/>
      <c r="Q8" s="183"/>
      <c r="R8" s="183"/>
      <c r="S8" s="164" t="s">
        <v>12</v>
      </c>
      <c r="T8" s="183"/>
    </row>
    <row r="9" spans="2:20" ht="50.25" customHeight="1">
      <c r="B9" s="103" t="s">
        <v>25</v>
      </c>
      <c r="C9" s="103" t="s">
        <v>178</v>
      </c>
      <c r="D9" s="103" t="s">
        <v>174</v>
      </c>
      <c r="E9" s="286" t="s">
        <v>382</v>
      </c>
      <c r="F9" s="286"/>
      <c r="G9" s="286" t="s">
        <v>176</v>
      </c>
      <c r="H9" s="286"/>
      <c r="I9" s="286" t="s">
        <v>383</v>
      </c>
      <c r="J9" s="286"/>
      <c r="K9" s="286" t="s">
        <v>176</v>
      </c>
      <c r="L9" s="286"/>
      <c r="M9" s="286" t="s">
        <v>384</v>
      </c>
      <c r="N9" s="286"/>
      <c r="O9" s="286" t="s">
        <v>176</v>
      </c>
      <c r="P9" s="286"/>
      <c r="Q9" s="286" t="s">
        <v>196</v>
      </c>
      <c r="R9" s="286"/>
      <c r="S9" s="286" t="s">
        <v>176</v>
      </c>
      <c r="T9" s="286"/>
    </row>
    <row r="10" spans="2:20">
      <c r="B10" s="324" t="s">
        <v>46</v>
      </c>
      <c r="C10" s="324" t="s">
        <v>15</v>
      </c>
      <c r="D10" s="324" t="s">
        <v>242</v>
      </c>
      <c r="E10" s="324">
        <v>1</v>
      </c>
      <c r="F10" s="324"/>
      <c r="G10" s="324">
        <v>2</v>
      </c>
      <c r="H10" s="324"/>
      <c r="I10" s="324">
        <v>3</v>
      </c>
      <c r="J10" s="324"/>
      <c r="K10" s="324">
        <v>4</v>
      </c>
      <c r="L10" s="324"/>
      <c r="M10" s="324">
        <v>5</v>
      </c>
      <c r="N10" s="324"/>
      <c r="O10" s="324">
        <v>6</v>
      </c>
      <c r="P10" s="324"/>
      <c r="Q10" s="324">
        <v>7</v>
      </c>
      <c r="R10" s="324"/>
      <c r="S10" s="324">
        <v>8</v>
      </c>
      <c r="T10" s="324"/>
    </row>
    <row r="11" spans="2:20" s="39" customFormat="1">
      <c r="B11" s="324"/>
      <c r="C11" s="324"/>
      <c r="D11" s="324"/>
      <c r="E11" s="33" t="s">
        <v>192</v>
      </c>
      <c r="F11" s="33" t="s">
        <v>193</v>
      </c>
      <c r="G11" s="33" t="s">
        <v>192</v>
      </c>
      <c r="H11" s="33" t="s">
        <v>193</v>
      </c>
      <c r="I11" s="33" t="s">
        <v>192</v>
      </c>
      <c r="J11" s="33" t="s">
        <v>193</v>
      </c>
      <c r="K11" s="33" t="s">
        <v>192</v>
      </c>
      <c r="L11" s="33" t="s">
        <v>193</v>
      </c>
      <c r="M11" s="33" t="s">
        <v>192</v>
      </c>
      <c r="N11" s="33" t="s">
        <v>193</v>
      </c>
      <c r="O11" s="33" t="s">
        <v>192</v>
      </c>
      <c r="P11" s="33" t="s">
        <v>193</v>
      </c>
      <c r="Q11" s="33" t="s">
        <v>192</v>
      </c>
      <c r="R11" s="33" t="s">
        <v>193</v>
      </c>
      <c r="S11" s="33" t="s">
        <v>192</v>
      </c>
      <c r="T11" s="33" t="s">
        <v>193</v>
      </c>
    </row>
    <row r="12" spans="2:20" s="39" customFormat="1" ht="17.25" customHeight="1">
      <c r="B12" s="184" t="s">
        <v>16</v>
      </c>
      <c r="C12" s="185"/>
      <c r="D12" s="186" t="s">
        <v>350</v>
      </c>
      <c r="E12" s="40" t="str">
        <f>IF(SUM(E13:E36)=0," ",SUM(E13:E36))</f>
        <v xml:space="preserve"> </v>
      </c>
      <c r="F12" s="40" t="str">
        <f t="shared" ref="F12:T12" si="0">IF(SUM(F13:F36)=0," ",SUM(F13:F36))</f>
        <v xml:space="preserve"> </v>
      </c>
      <c r="G12" s="40" t="str">
        <f t="shared" si="0"/>
        <v xml:space="preserve"> </v>
      </c>
      <c r="H12" s="40" t="str">
        <f t="shared" si="0"/>
        <v xml:space="preserve"> </v>
      </c>
      <c r="I12" s="40" t="str">
        <f t="shared" si="0"/>
        <v xml:space="preserve"> </v>
      </c>
      <c r="J12" s="40" t="str">
        <f t="shared" si="0"/>
        <v xml:space="preserve"> </v>
      </c>
      <c r="K12" s="40" t="str">
        <f t="shared" si="0"/>
        <v xml:space="preserve"> </v>
      </c>
      <c r="L12" s="40" t="str">
        <f t="shared" si="0"/>
        <v xml:space="preserve"> </v>
      </c>
      <c r="M12" s="40" t="str">
        <f t="shared" si="0"/>
        <v xml:space="preserve"> </v>
      </c>
      <c r="N12" s="40" t="str">
        <f t="shared" si="0"/>
        <v xml:space="preserve"> </v>
      </c>
      <c r="O12" s="40" t="str">
        <f t="shared" si="0"/>
        <v xml:space="preserve"> </v>
      </c>
      <c r="P12" s="40" t="str">
        <f t="shared" si="0"/>
        <v xml:space="preserve"> </v>
      </c>
      <c r="Q12" s="40" t="str">
        <f t="shared" si="0"/>
        <v xml:space="preserve"> </v>
      </c>
      <c r="R12" s="40" t="str">
        <f t="shared" si="0"/>
        <v xml:space="preserve"> </v>
      </c>
      <c r="S12" s="40" t="str">
        <f t="shared" si="0"/>
        <v xml:space="preserve"> </v>
      </c>
      <c r="T12" s="40" t="str">
        <f t="shared" si="0"/>
        <v xml:space="preserve"> </v>
      </c>
    </row>
    <row r="13" spans="2:20" ht="17.25" customHeight="1">
      <c r="B13" s="187" t="s">
        <v>26</v>
      </c>
      <c r="C13" s="84">
        <v>112</v>
      </c>
      <c r="D13" s="33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</row>
    <row r="14" spans="2:20" ht="17.25" customHeight="1">
      <c r="B14" s="187" t="s">
        <v>35</v>
      </c>
      <c r="C14" s="84">
        <v>233</v>
      </c>
      <c r="D14" s="33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</row>
    <row r="15" spans="2:20" ht="17.25" customHeight="1">
      <c r="B15" s="187" t="s">
        <v>27</v>
      </c>
      <c r="C15" s="84">
        <v>268</v>
      </c>
      <c r="D15" s="33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</row>
    <row r="16" spans="2:20" ht="17.25" customHeight="1">
      <c r="B16" s="187" t="s">
        <v>28</v>
      </c>
      <c r="C16" s="84">
        <v>398</v>
      </c>
      <c r="D16" s="33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</row>
    <row r="17" spans="2:20" ht="17.25" customHeight="1">
      <c r="B17" s="187" t="s">
        <v>42</v>
      </c>
      <c r="C17" s="84">
        <v>417</v>
      </c>
      <c r="D17" s="33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</row>
    <row r="18" spans="2:20" ht="17.25" customHeight="1">
      <c r="B18" s="187" t="s">
        <v>33</v>
      </c>
      <c r="C18" s="84">
        <v>428</v>
      </c>
      <c r="D18" s="33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</row>
    <row r="19" spans="2:20" ht="17.25" customHeight="1">
      <c r="B19" s="187" t="s">
        <v>34</v>
      </c>
      <c r="C19" s="84">
        <v>440</v>
      </c>
      <c r="D19" s="33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</row>
    <row r="20" spans="2:20" ht="17.25" customHeight="1">
      <c r="B20" s="187" t="s">
        <v>43</v>
      </c>
      <c r="C20" s="84">
        <v>498</v>
      </c>
      <c r="D20" s="33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2:20" ht="17.25" customHeight="1">
      <c r="B21" s="187" t="s">
        <v>31</v>
      </c>
      <c r="C21" s="84">
        <v>860</v>
      </c>
      <c r="D21" s="33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</row>
    <row r="22" spans="2:20" ht="17.25" customHeight="1">
      <c r="B22" s="187" t="s">
        <v>29</v>
      </c>
      <c r="C22" s="84">
        <v>643</v>
      </c>
      <c r="D22" s="33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</row>
    <row r="23" spans="2:20" ht="17.25" customHeight="1">
      <c r="B23" s="187" t="s">
        <v>30</v>
      </c>
      <c r="C23" s="84">
        <v>795</v>
      </c>
      <c r="D23" s="33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</row>
    <row r="24" spans="2:20" ht="17.25" customHeight="1">
      <c r="B24" s="187" t="s">
        <v>32</v>
      </c>
      <c r="C24" s="84">
        <v>804</v>
      </c>
      <c r="D24" s="33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</row>
    <row r="25" spans="2:20" ht="17.25" customHeight="1">
      <c r="B25" s="187" t="s">
        <v>44</v>
      </c>
      <c r="C25" s="84">
        <v>364</v>
      </c>
      <c r="D25" s="33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</row>
    <row r="26" spans="2:20" ht="17.25" customHeight="1">
      <c r="B26" s="187" t="s">
        <v>45</v>
      </c>
      <c r="C26" s="84">
        <v>792</v>
      </c>
      <c r="D26" s="33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</row>
    <row r="27" spans="2:20" ht="17.25" customHeight="1">
      <c r="B27" s="187"/>
      <c r="C27" s="84"/>
      <c r="D27" s="33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</row>
    <row r="28" spans="2:20" ht="17.25" customHeight="1">
      <c r="B28" s="187"/>
      <c r="C28" s="84"/>
      <c r="D28" s="33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7.25" customHeight="1">
      <c r="B29" s="187"/>
      <c r="C29" s="84"/>
      <c r="D29" s="33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 ht="17.25" customHeight="1">
      <c r="B30" s="187"/>
      <c r="C30" s="84"/>
      <c r="D30" s="33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</row>
    <row r="31" spans="2:20" ht="17.25" customHeight="1">
      <c r="B31" s="187"/>
      <c r="C31" s="84"/>
      <c r="D31" s="33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</row>
    <row r="32" spans="2:20" ht="17.25" customHeight="1">
      <c r="B32" s="32"/>
      <c r="C32" s="32"/>
      <c r="D32" s="33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</row>
    <row r="33" spans="2:20" ht="17.25" customHeight="1">
      <c r="B33" s="32"/>
      <c r="C33" s="32"/>
      <c r="D33" s="33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</row>
    <row r="34" spans="2:20" ht="17.25" customHeight="1">
      <c r="B34" s="32"/>
      <c r="C34" s="32"/>
      <c r="D34" s="33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2:20" ht="17.25" customHeight="1">
      <c r="B35" s="32"/>
      <c r="C35" s="32"/>
      <c r="D35" s="33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</row>
    <row r="36" spans="2:20" ht="17.25" customHeight="1">
      <c r="B36" s="32"/>
      <c r="C36" s="32"/>
      <c r="D36" s="33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</row>
    <row r="37" spans="2:20"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4.25">
      <c r="B38" s="36"/>
      <c r="C38" s="36"/>
      <c r="D38" s="81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2:20" ht="14.25">
      <c r="B39" s="36"/>
      <c r="C39" s="36"/>
      <c r="D39" s="81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2:20" ht="14.25">
      <c r="B40" s="36"/>
      <c r="C40" s="36"/>
      <c r="D40" s="81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2:20" ht="14.25">
      <c r="B41" s="36"/>
      <c r="C41" s="36"/>
      <c r="D41" s="81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2:20" ht="14.25">
      <c r="B42" s="36"/>
      <c r="C42" s="36"/>
      <c r="D42" s="81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2:20" ht="14.25">
      <c r="B43" s="36"/>
      <c r="C43" s="36"/>
      <c r="D43" s="81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2:20" ht="14.25">
      <c r="B44" s="36"/>
      <c r="C44" s="36"/>
      <c r="D44" s="8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</sheetData>
  <sheetProtection algorithmName="SHA-512" hashValue="kOa+XBVOh3K5s1SMajeXtRX8hZEZdqukmfINzW7HsG7JMSa8jleaoIjNmmLTtqzuPfbSpu9yu5L346ZMVzzzhg==" saltValue="lqJ/widAv2NBytbofmJ8YQ==" spinCount="100000" sheet="1" selectLockedCells="1"/>
  <mergeCells count="37">
    <mergeCell ref="B10:B11"/>
    <mergeCell ref="C10:C11"/>
    <mergeCell ref="D10:D11"/>
    <mergeCell ref="G4:H4"/>
    <mergeCell ref="M9:N9"/>
    <mergeCell ref="B6:C6"/>
    <mergeCell ref="K9:L9"/>
    <mergeCell ref="K10:L10"/>
    <mergeCell ref="E9:F9"/>
    <mergeCell ref="G9:H9"/>
    <mergeCell ref="I9:J9"/>
    <mergeCell ref="D2:D3"/>
    <mergeCell ref="B2:C3"/>
    <mergeCell ref="B5:C5"/>
    <mergeCell ref="E2:F2"/>
    <mergeCell ref="G2:H3"/>
    <mergeCell ref="K2:L3"/>
    <mergeCell ref="B4:C4"/>
    <mergeCell ref="G10:H10"/>
    <mergeCell ref="I10:J10"/>
    <mergeCell ref="Q10:R10"/>
    <mergeCell ref="I2:J3"/>
    <mergeCell ref="I4:J4"/>
    <mergeCell ref="K4:L4"/>
    <mergeCell ref="E10:F10"/>
    <mergeCell ref="G5:H5"/>
    <mergeCell ref="I5:J5"/>
    <mergeCell ref="K5:L5"/>
    <mergeCell ref="I6:J6"/>
    <mergeCell ref="K6:L6"/>
    <mergeCell ref="G6:H6"/>
    <mergeCell ref="M10:N10"/>
    <mergeCell ref="S10:T10"/>
    <mergeCell ref="Q9:R9"/>
    <mergeCell ref="S9:T9"/>
    <mergeCell ref="O9:P9"/>
    <mergeCell ref="O10:P10"/>
  </mergeCells>
  <phoneticPr fontId="0" type="noConversion"/>
  <pageMargins left="0.35433070866141736" right="0" top="0.15748031496062992" bottom="0" header="0.11811023622047245" footer="0.11811023622047245"/>
  <pageSetup paperSize="9"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topLeftCell="A4" workbookViewId="0">
      <selection activeCell="I11" sqref="I11"/>
    </sheetView>
  </sheetViews>
  <sheetFormatPr defaultRowHeight="14.25"/>
  <cols>
    <col min="1" max="1" width="1.28515625" style="5" customWidth="1"/>
    <col min="2" max="2" width="27.85546875" style="11" customWidth="1"/>
    <col min="3" max="3" width="5.140625" style="9" customWidth="1"/>
    <col min="4" max="4" width="11.140625" style="10" customWidth="1"/>
    <col min="5" max="5" width="9.5703125" style="10" customWidth="1"/>
    <col min="6" max="6" width="8.7109375" style="9" customWidth="1"/>
    <col min="7" max="7" width="9.28515625" style="5" customWidth="1"/>
    <col min="8" max="8" width="10.85546875" style="5" customWidth="1"/>
    <col min="9" max="9" width="9.42578125" style="5" customWidth="1"/>
    <col min="10" max="10" width="9.140625" style="5"/>
    <col min="11" max="12" width="8.28515625" style="5" customWidth="1"/>
    <col min="13" max="13" width="7.7109375" style="5" customWidth="1"/>
    <col min="14" max="14" width="8.5703125" style="5" customWidth="1"/>
    <col min="15" max="16384" width="9.140625" style="5"/>
  </cols>
  <sheetData>
    <row r="1" spans="2:15" ht="21.75" customHeight="1">
      <c r="B1" s="188" t="s">
        <v>77</v>
      </c>
      <c r="C1" s="153"/>
      <c r="D1" s="153"/>
      <c r="E1" s="153"/>
      <c r="F1" s="189"/>
      <c r="G1" s="153"/>
      <c r="H1" s="153"/>
      <c r="I1" s="190"/>
      <c r="J1" s="190"/>
      <c r="K1" s="191"/>
      <c r="L1" s="190"/>
      <c r="M1" s="153"/>
      <c r="N1" s="153"/>
      <c r="O1" s="4"/>
    </row>
    <row r="2" spans="2:15" s="82" customFormat="1" ht="18" customHeight="1">
      <c r="B2" s="328"/>
      <c r="C2" s="286" t="s">
        <v>173</v>
      </c>
      <c r="D2" s="286" t="s">
        <v>243</v>
      </c>
      <c r="E2" s="286" t="s">
        <v>244</v>
      </c>
      <c r="F2" s="325" t="s">
        <v>256</v>
      </c>
      <c r="G2" s="326"/>
      <c r="H2" s="286" t="s">
        <v>247</v>
      </c>
      <c r="I2" s="286" t="s">
        <v>248</v>
      </c>
      <c r="J2" s="286" t="s">
        <v>90</v>
      </c>
      <c r="K2" s="286"/>
      <c r="L2" s="286"/>
      <c r="M2" s="286"/>
      <c r="N2" s="286" t="s">
        <v>251</v>
      </c>
    </row>
    <row r="3" spans="2:15" s="82" customFormat="1" ht="21" customHeight="1">
      <c r="B3" s="329"/>
      <c r="C3" s="286"/>
      <c r="D3" s="286"/>
      <c r="E3" s="286"/>
      <c r="F3" s="286" t="s">
        <v>245</v>
      </c>
      <c r="G3" s="286" t="s">
        <v>246</v>
      </c>
      <c r="H3" s="286"/>
      <c r="I3" s="286"/>
      <c r="J3" s="286" t="s">
        <v>22</v>
      </c>
      <c r="K3" s="286"/>
      <c r="L3" s="286" t="s">
        <v>23</v>
      </c>
      <c r="M3" s="286"/>
      <c r="N3" s="286"/>
    </row>
    <row r="4" spans="2:15" s="82" customFormat="1" ht="35.25" customHeight="1">
      <c r="B4" s="330"/>
      <c r="C4" s="286"/>
      <c r="D4" s="286"/>
      <c r="E4" s="286"/>
      <c r="F4" s="286"/>
      <c r="G4" s="286"/>
      <c r="H4" s="286"/>
      <c r="I4" s="286"/>
      <c r="J4" s="103" t="s">
        <v>249</v>
      </c>
      <c r="K4" s="103" t="s">
        <v>250</v>
      </c>
      <c r="L4" s="103" t="s">
        <v>20</v>
      </c>
      <c r="M4" s="103" t="s">
        <v>21</v>
      </c>
      <c r="N4" s="286"/>
    </row>
    <row r="5" spans="2:15" ht="15" customHeight="1">
      <c r="B5" s="84" t="s">
        <v>0</v>
      </c>
      <c r="C5" s="84" t="s">
        <v>15</v>
      </c>
      <c r="D5" s="84">
        <v>1</v>
      </c>
      <c r="E5" s="84">
        <v>2</v>
      </c>
      <c r="F5" s="84">
        <v>3</v>
      </c>
      <c r="G5" s="84">
        <v>4</v>
      </c>
      <c r="H5" s="84">
        <v>5</v>
      </c>
      <c r="I5" s="84">
        <v>6</v>
      </c>
      <c r="J5" s="192">
        <v>7</v>
      </c>
      <c r="K5" s="192">
        <v>8</v>
      </c>
      <c r="L5" s="192">
        <v>9</v>
      </c>
      <c r="M5" s="192">
        <v>10</v>
      </c>
      <c r="N5" s="193">
        <v>11</v>
      </c>
      <c r="O5" s="4"/>
    </row>
    <row r="6" spans="2:15" ht="26.25">
      <c r="B6" s="194" t="s">
        <v>375</v>
      </c>
      <c r="C6" s="195" t="s">
        <v>351</v>
      </c>
      <c r="D6" s="197" t="str">
        <f t="shared" ref="D6:N6" si="0">IF(SUM(D7,D17)=0," ",SUM(D7,D17))</f>
        <v xml:space="preserve"> </v>
      </c>
      <c r="E6" s="197" t="str">
        <f t="shared" si="0"/>
        <v xml:space="preserve"> </v>
      </c>
      <c r="F6" s="197" t="str">
        <f t="shared" si="0"/>
        <v xml:space="preserve"> </v>
      </c>
      <c r="G6" s="197" t="str">
        <f t="shared" si="0"/>
        <v xml:space="preserve"> </v>
      </c>
      <c r="H6" s="197" t="str">
        <f t="shared" si="0"/>
        <v xml:space="preserve"> </v>
      </c>
      <c r="I6" s="197" t="str">
        <f t="shared" si="0"/>
        <v xml:space="preserve"> </v>
      </c>
      <c r="J6" s="197" t="str">
        <f t="shared" si="0"/>
        <v xml:space="preserve"> </v>
      </c>
      <c r="K6" s="197" t="str">
        <f t="shared" si="0"/>
        <v xml:space="preserve"> </v>
      </c>
      <c r="L6" s="197" t="str">
        <f t="shared" si="0"/>
        <v xml:space="preserve"> </v>
      </c>
      <c r="M6" s="197" t="str">
        <f t="shared" si="0"/>
        <v xml:space="preserve"> </v>
      </c>
      <c r="N6" s="197" t="str">
        <f t="shared" si="0"/>
        <v xml:space="preserve"> </v>
      </c>
      <c r="O6" s="4"/>
    </row>
    <row r="7" spans="2:15" ht="39.75">
      <c r="B7" s="194" t="s">
        <v>376</v>
      </c>
      <c r="C7" s="195" t="s">
        <v>352</v>
      </c>
      <c r="D7" s="197" t="str">
        <f t="shared" ref="D7:N7" si="1">IF(SUM(D8:D16)=0," ",SUM(D8:D16))</f>
        <v xml:space="preserve"> </v>
      </c>
      <c r="E7" s="197" t="str">
        <f t="shared" si="1"/>
        <v xml:space="preserve"> </v>
      </c>
      <c r="F7" s="197" t="str">
        <f t="shared" si="1"/>
        <v xml:space="preserve"> </v>
      </c>
      <c r="G7" s="197" t="str">
        <f t="shared" si="1"/>
        <v xml:space="preserve"> </v>
      </c>
      <c r="H7" s="197" t="str">
        <f t="shared" si="1"/>
        <v xml:space="preserve"> </v>
      </c>
      <c r="I7" s="197" t="str">
        <f t="shared" si="1"/>
        <v xml:space="preserve"> </v>
      </c>
      <c r="J7" s="197" t="str">
        <f t="shared" si="1"/>
        <v xml:space="preserve"> </v>
      </c>
      <c r="K7" s="197" t="str">
        <f t="shared" si="1"/>
        <v xml:space="preserve"> </v>
      </c>
      <c r="L7" s="197" t="str">
        <f t="shared" si="1"/>
        <v xml:space="preserve"> </v>
      </c>
      <c r="M7" s="197" t="str">
        <f t="shared" si="1"/>
        <v xml:space="preserve"> </v>
      </c>
      <c r="N7" s="197" t="str">
        <f t="shared" si="1"/>
        <v xml:space="preserve"> </v>
      </c>
      <c r="O7" s="4"/>
    </row>
    <row r="8" spans="2:15" ht="39.75">
      <c r="B8" s="194" t="s">
        <v>252</v>
      </c>
      <c r="C8" s="195" t="s">
        <v>353</v>
      </c>
      <c r="D8" s="197" t="str">
        <f>IF(SUM(F8,G8)=0," ",SUM(F8,G8))</f>
        <v xml:space="preserve"> 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4"/>
    </row>
    <row r="9" spans="2:15" ht="24.75" customHeight="1">
      <c r="B9" s="194" t="s">
        <v>253</v>
      </c>
      <c r="C9" s="195" t="s">
        <v>354</v>
      </c>
      <c r="D9" s="197" t="str">
        <f t="shared" ref="D9:D17" si="2">IF(SUM(F9,G9)=0," ",SUM(F9,G9))</f>
        <v xml:space="preserve"> 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4"/>
    </row>
    <row r="10" spans="2:15" ht="24.75" customHeight="1">
      <c r="B10" s="194" t="s">
        <v>254</v>
      </c>
      <c r="C10" s="195" t="s">
        <v>355</v>
      </c>
      <c r="D10" s="197" t="str">
        <f t="shared" si="2"/>
        <v xml:space="preserve"> 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4"/>
    </row>
    <row r="11" spans="2:15" ht="13.5" customHeight="1">
      <c r="B11" s="196" t="s">
        <v>273</v>
      </c>
      <c r="C11" s="195" t="s">
        <v>356</v>
      </c>
      <c r="D11" s="197" t="str">
        <f t="shared" si="2"/>
        <v xml:space="preserve"> 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4"/>
    </row>
    <row r="12" spans="2:15" ht="13.5" customHeight="1">
      <c r="B12" s="196" t="s">
        <v>274</v>
      </c>
      <c r="C12" s="195" t="s">
        <v>357</v>
      </c>
      <c r="D12" s="197" t="str">
        <f t="shared" si="2"/>
        <v xml:space="preserve"> 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4"/>
    </row>
    <row r="13" spans="2:15" ht="26.25">
      <c r="B13" s="194" t="s">
        <v>377</v>
      </c>
      <c r="C13" s="195" t="s">
        <v>358</v>
      </c>
      <c r="D13" s="197" t="str">
        <f t="shared" si="2"/>
        <v xml:space="preserve"> 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4"/>
    </row>
    <row r="14" spans="2:15" ht="15">
      <c r="B14" s="196" t="s">
        <v>275</v>
      </c>
      <c r="C14" s="195" t="s">
        <v>359</v>
      </c>
      <c r="D14" s="197" t="str">
        <f t="shared" si="2"/>
        <v xml:space="preserve"> 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4"/>
    </row>
    <row r="15" spans="2:15" ht="15">
      <c r="B15" s="196" t="s">
        <v>276</v>
      </c>
      <c r="C15" s="195" t="s">
        <v>360</v>
      </c>
      <c r="D15" s="197" t="str">
        <f t="shared" si="2"/>
        <v xml:space="preserve"> 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4"/>
    </row>
    <row r="16" spans="2:15" ht="15">
      <c r="B16" s="196" t="s">
        <v>277</v>
      </c>
      <c r="C16" s="195" t="s">
        <v>361</v>
      </c>
      <c r="D16" s="197" t="str">
        <f t="shared" si="2"/>
        <v xml:space="preserve"> 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4"/>
    </row>
    <row r="17" spans="2:15" ht="15">
      <c r="B17" s="196" t="s">
        <v>255</v>
      </c>
      <c r="C17" s="84">
        <v>60</v>
      </c>
      <c r="D17" s="197" t="str">
        <f t="shared" si="2"/>
        <v xml:space="preserve"> 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4"/>
    </row>
    <row r="18" spans="2:15">
      <c r="B18" s="83"/>
    </row>
  </sheetData>
  <sheetProtection algorithmName="SHA-512" hashValue="85watHE5HAeKGvPNaK6HVupO33gnc8HZLLR7h0VJQXe5kX2VWV8NZOJlcYCDCYlN40AReH8uu7o3wCPsAiHBJw==" saltValue="pedh5gc2/XE51Sb3ZVxNdg==" spinCount="100000" sheet="1" selectLockedCells="1"/>
  <mergeCells count="13">
    <mergeCell ref="J2:M2"/>
    <mergeCell ref="J3:K3"/>
    <mergeCell ref="L3:M3"/>
    <mergeCell ref="N2:N4"/>
    <mergeCell ref="B2:B4"/>
    <mergeCell ref="C2:C4"/>
    <mergeCell ref="D2:D4"/>
    <mergeCell ref="E2:E4"/>
    <mergeCell ref="F3:F4"/>
    <mergeCell ref="G3:G4"/>
    <mergeCell ref="F2:G2"/>
    <mergeCell ref="H2:H4"/>
    <mergeCell ref="I2:I4"/>
  </mergeCells>
  <phoneticPr fontId="0" type="noConversion"/>
  <pageMargins left="0.19685039370078741" right="0" top="0.19685039370078741" bottom="0" header="0.19685039370078741" footer="0.11811023622047245"/>
  <pageSetup paperSize="9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showGridLines="0" tabSelected="1" workbookViewId="0">
      <selection activeCell="C18" sqref="C18"/>
    </sheetView>
  </sheetViews>
  <sheetFormatPr defaultRowHeight="14.25"/>
  <cols>
    <col min="1" max="1" width="0.42578125" style="9" customWidth="1"/>
    <col min="2" max="2" width="29.28515625" style="9" customWidth="1"/>
    <col min="3" max="3" width="5.5703125" style="9" customWidth="1"/>
    <col min="4" max="4" width="9.7109375" style="9" customWidth="1"/>
    <col min="5" max="5" width="7.140625" style="9" customWidth="1"/>
    <col min="6" max="6" width="6.85546875" style="9" customWidth="1"/>
    <col min="7" max="7" width="7.42578125" style="9" customWidth="1"/>
    <col min="8" max="8" width="7.28515625" style="9" customWidth="1"/>
    <col min="9" max="9" width="10" style="9" customWidth="1"/>
    <col min="10" max="10" width="9.28515625" style="9" customWidth="1"/>
    <col min="11" max="11" width="15.140625" style="9" customWidth="1"/>
    <col min="12" max="12" width="9.140625" style="9" customWidth="1"/>
    <col min="13" max="13" width="13" style="9" customWidth="1"/>
    <col min="14" max="14" width="9.85546875" style="9" customWidth="1"/>
    <col min="15" max="15" width="12.85546875" style="9" customWidth="1"/>
    <col min="16" max="16384" width="9.140625" style="9"/>
  </cols>
  <sheetData>
    <row r="1" spans="2:19" ht="19.5" customHeight="1">
      <c r="B1" s="198" t="s">
        <v>78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63"/>
    </row>
    <row r="2" spans="2:19" ht="15.75" customHeight="1">
      <c r="B2" s="321" t="s">
        <v>19</v>
      </c>
      <c r="C2" s="321" t="s">
        <v>173</v>
      </c>
      <c r="D2" s="321" t="s">
        <v>265</v>
      </c>
      <c r="E2" s="325" t="s">
        <v>91</v>
      </c>
      <c r="F2" s="331"/>
      <c r="G2" s="331"/>
      <c r="H2" s="331"/>
      <c r="I2" s="331"/>
      <c r="J2" s="331"/>
      <c r="K2" s="331"/>
      <c r="L2" s="331"/>
      <c r="M2" s="331"/>
      <c r="N2" s="326"/>
    </row>
    <row r="3" spans="2:19" ht="16.5" customHeight="1">
      <c r="B3" s="322"/>
      <c r="C3" s="322"/>
      <c r="D3" s="322"/>
      <c r="E3" s="321" t="s">
        <v>258</v>
      </c>
      <c r="F3" s="321" t="s">
        <v>259</v>
      </c>
      <c r="G3" s="321" t="s">
        <v>260</v>
      </c>
      <c r="H3" s="321" t="s">
        <v>261</v>
      </c>
      <c r="I3" s="325" t="s">
        <v>36</v>
      </c>
      <c r="J3" s="331"/>
      <c r="K3" s="331"/>
      <c r="L3" s="331"/>
      <c r="M3" s="331"/>
      <c r="N3" s="326"/>
    </row>
    <row r="4" spans="2:19" ht="15" customHeight="1">
      <c r="B4" s="322"/>
      <c r="C4" s="322"/>
      <c r="D4" s="322"/>
      <c r="E4" s="322"/>
      <c r="F4" s="322"/>
      <c r="G4" s="322"/>
      <c r="H4" s="322"/>
      <c r="I4" s="321" t="s">
        <v>16</v>
      </c>
      <c r="J4" s="325" t="s">
        <v>37</v>
      </c>
      <c r="K4" s="331"/>
      <c r="L4" s="331"/>
      <c r="M4" s="331"/>
      <c r="N4" s="326"/>
    </row>
    <row r="5" spans="2:19" ht="114.75">
      <c r="B5" s="296"/>
      <c r="C5" s="296"/>
      <c r="D5" s="296"/>
      <c r="E5" s="296"/>
      <c r="F5" s="296"/>
      <c r="G5" s="296"/>
      <c r="H5" s="296"/>
      <c r="I5" s="296"/>
      <c r="J5" s="103" t="s">
        <v>372</v>
      </c>
      <c r="K5" s="103" t="s">
        <v>300</v>
      </c>
      <c r="L5" s="103" t="s">
        <v>373</v>
      </c>
      <c r="M5" s="103" t="s">
        <v>262</v>
      </c>
      <c r="N5" s="103" t="s">
        <v>263</v>
      </c>
    </row>
    <row r="6" spans="2:19">
      <c r="B6" s="71" t="s">
        <v>0</v>
      </c>
      <c r="C6" s="71" t="s">
        <v>15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1">
        <v>6</v>
      </c>
      <c r="J6" s="71">
        <v>7</v>
      </c>
      <c r="K6" s="71">
        <v>8</v>
      </c>
      <c r="L6" s="71">
        <v>9</v>
      </c>
      <c r="M6" s="71">
        <v>10</v>
      </c>
      <c r="N6" s="71">
        <v>11</v>
      </c>
    </row>
    <row r="7" spans="2:19" ht="25.5">
      <c r="B7" s="200" t="s">
        <v>374</v>
      </c>
      <c r="C7" s="201" t="s">
        <v>362</v>
      </c>
      <c r="D7" s="40" t="str">
        <f t="shared" ref="D7:N7" si="0">IF(SUM(D8,D10:D11)=0," ",SUM(D8,D10:D11))</f>
        <v xml:space="preserve"> </v>
      </c>
      <c r="E7" s="40" t="str">
        <f t="shared" si="0"/>
        <v xml:space="preserve"> </v>
      </c>
      <c r="F7" s="40" t="str">
        <f t="shared" si="0"/>
        <v xml:space="preserve"> </v>
      </c>
      <c r="G7" s="40" t="str">
        <f t="shared" si="0"/>
        <v xml:space="preserve"> </v>
      </c>
      <c r="H7" s="40" t="str">
        <f t="shared" si="0"/>
        <v xml:space="preserve"> </v>
      </c>
      <c r="I7" s="40" t="str">
        <f t="shared" si="0"/>
        <v xml:space="preserve"> </v>
      </c>
      <c r="J7" s="40" t="str">
        <f t="shared" si="0"/>
        <v xml:space="preserve"> </v>
      </c>
      <c r="K7" s="40" t="str">
        <f t="shared" si="0"/>
        <v xml:space="preserve"> </v>
      </c>
      <c r="L7" s="40" t="str">
        <f t="shared" si="0"/>
        <v xml:space="preserve"> </v>
      </c>
      <c r="M7" s="40" t="str">
        <f t="shared" si="0"/>
        <v xml:space="preserve"> </v>
      </c>
      <c r="N7" s="40" t="str">
        <f t="shared" si="0"/>
        <v xml:space="preserve"> </v>
      </c>
    </row>
    <row r="8" spans="2:19" ht="26.25">
      <c r="B8" s="194" t="s">
        <v>315</v>
      </c>
      <c r="C8" s="202" t="s">
        <v>363</v>
      </c>
      <c r="D8" s="40" t="str">
        <f>IF(SUM(E8:I8)=0," ",SUM(E8:I8))</f>
        <v xml:space="preserve"> </v>
      </c>
      <c r="E8" s="225"/>
      <c r="F8" s="225"/>
      <c r="G8" s="225"/>
      <c r="H8" s="225"/>
      <c r="I8" s="40" t="str">
        <f>IF(SUM(J8:N8)=0," ",SUM(J8:N8))</f>
        <v xml:space="preserve"> </v>
      </c>
      <c r="J8" s="225"/>
      <c r="K8" s="225"/>
      <c r="L8" s="225"/>
      <c r="M8" s="225"/>
      <c r="N8" s="225"/>
    </row>
    <row r="9" spans="2:19" ht="26.25">
      <c r="B9" s="194" t="s">
        <v>264</v>
      </c>
      <c r="C9" s="202" t="s">
        <v>364</v>
      </c>
      <c r="D9" s="40" t="str">
        <f>IF(SUM(E9:I9)=0," ",SUM(E9:I9))</f>
        <v xml:space="preserve"> </v>
      </c>
      <c r="E9" s="225"/>
      <c r="F9" s="225"/>
      <c r="G9" s="225"/>
      <c r="H9" s="225"/>
      <c r="I9" s="40" t="str">
        <f>IF(SUM(J9:N9)=0," ",SUM(J9:N9))</f>
        <v xml:space="preserve"> </v>
      </c>
      <c r="J9" s="225"/>
      <c r="K9" s="225"/>
      <c r="L9" s="225"/>
      <c r="M9" s="225"/>
      <c r="N9" s="225"/>
    </row>
    <row r="10" spans="2:19" ht="21.75" customHeight="1">
      <c r="B10" s="196" t="s">
        <v>314</v>
      </c>
      <c r="C10" s="201" t="s">
        <v>365</v>
      </c>
      <c r="D10" s="40" t="str">
        <f>IF(SUM(E10:I10)=0," ",SUM(E10:I10))</f>
        <v xml:space="preserve"> </v>
      </c>
      <c r="E10" s="225"/>
      <c r="F10" s="225"/>
      <c r="G10" s="225"/>
      <c r="H10" s="225"/>
      <c r="I10" s="40" t="str">
        <f>IF(SUM(J10:N10)=0," ",SUM(J10:N10))</f>
        <v xml:space="preserve"> </v>
      </c>
      <c r="J10" s="225"/>
      <c r="K10" s="225"/>
      <c r="L10" s="225"/>
      <c r="M10" s="225"/>
      <c r="N10" s="225"/>
    </row>
    <row r="11" spans="2:19" ht="39.75" customHeight="1">
      <c r="B11" s="194" t="s">
        <v>313</v>
      </c>
      <c r="C11" s="202" t="s">
        <v>366</v>
      </c>
      <c r="D11" s="40" t="str">
        <f>IF(SUM(E11:I11)=0," ",SUM(E11:I11))</f>
        <v xml:space="preserve"> </v>
      </c>
      <c r="E11" s="225"/>
      <c r="F11" s="225"/>
      <c r="G11" s="225"/>
      <c r="H11" s="225"/>
      <c r="I11" s="40" t="str">
        <f>IF(SUM(J11:N11)=0," ",SUM(J11:N11))</f>
        <v xml:space="preserve"> </v>
      </c>
      <c r="J11" s="225"/>
      <c r="K11" s="225"/>
      <c r="L11" s="225"/>
      <c r="M11" s="225"/>
      <c r="N11" s="225"/>
    </row>
    <row r="12" spans="2:19" ht="1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2:19" ht="21" customHeight="1">
      <c r="B13" s="85" t="s">
        <v>367</v>
      </c>
      <c r="C13" s="21"/>
      <c r="D13" s="21"/>
      <c r="E13" s="334"/>
      <c r="F13" s="334"/>
      <c r="G13" s="21" t="s">
        <v>186</v>
      </c>
      <c r="H13" s="21"/>
      <c r="I13" s="21"/>
      <c r="J13" s="21"/>
      <c r="K13" s="21"/>
      <c r="L13" s="21"/>
      <c r="M13" s="21"/>
      <c r="N13" s="21"/>
    </row>
    <row r="14" spans="2:19" ht="14.25" customHeight="1">
      <c r="B14" s="8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19" ht="17.25" customHeight="1">
      <c r="B15" s="334"/>
      <c r="C15" s="334"/>
      <c r="D15" s="334"/>
      <c r="E15" s="334"/>
      <c r="F15" s="334"/>
      <c r="G15" s="334"/>
      <c r="H15" s="21"/>
      <c r="I15" s="21"/>
      <c r="J15" s="21"/>
      <c r="K15" s="21"/>
      <c r="L15" s="21"/>
      <c r="M15" s="21"/>
      <c r="N15" s="21"/>
    </row>
    <row r="16" spans="2:19" ht="17.25" customHeight="1">
      <c r="B16" s="335" t="s">
        <v>266</v>
      </c>
      <c r="C16" s="335"/>
      <c r="D16" s="335"/>
      <c r="E16" s="335"/>
      <c r="F16" s="335"/>
      <c r="G16" s="335"/>
      <c r="H16" s="22"/>
      <c r="I16" s="22"/>
      <c r="J16" s="23" t="s">
        <v>187</v>
      </c>
      <c r="K16" s="334"/>
      <c r="L16" s="334"/>
      <c r="M16" s="334"/>
      <c r="N16" s="24"/>
      <c r="P16" s="12"/>
      <c r="Q16" s="12"/>
      <c r="R16" s="12"/>
      <c r="S16" s="12"/>
    </row>
    <row r="17" spans="2:19" ht="23.25" customHeight="1">
      <c r="B17" s="25"/>
      <c r="C17" s="26" t="s">
        <v>397</v>
      </c>
      <c r="D17" s="26"/>
      <c r="E17" s="22"/>
      <c r="F17" s="22"/>
      <c r="G17" s="22"/>
      <c r="H17" s="22"/>
      <c r="I17" s="22"/>
      <c r="J17" s="27" t="s">
        <v>188</v>
      </c>
      <c r="K17" s="333"/>
      <c r="L17" s="333"/>
      <c r="M17" s="333"/>
      <c r="N17" s="24"/>
      <c r="P17" s="12"/>
      <c r="Q17" s="12"/>
      <c r="R17" s="12"/>
      <c r="S17" s="12"/>
    </row>
    <row r="18" spans="2:19" ht="13.5" customHeight="1">
      <c r="B18" s="28"/>
      <c r="C18" s="24"/>
      <c r="D18" s="24"/>
      <c r="E18" s="24"/>
      <c r="F18" s="24"/>
      <c r="G18" s="24"/>
      <c r="H18" s="22"/>
      <c r="I18" s="22"/>
      <c r="J18" s="29"/>
      <c r="K18" s="21"/>
      <c r="L18" s="21"/>
      <c r="M18" s="24"/>
      <c r="N18" s="24"/>
      <c r="P18" s="12"/>
      <c r="Q18" s="12"/>
      <c r="R18" s="12"/>
      <c r="S18" s="12"/>
    </row>
    <row r="19" spans="2:19" ht="15" customHeight="1">
      <c r="B19" s="28"/>
      <c r="C19" s="22"/>
      <c r="D19" s="22"/>
      <c r="E19" s="22"/>
      <c r="F19" s="22"/>
      <c r="G19" s="22"/>
      <c r="H19" s="22"/>
      <c r="I19" s="22"/>
      <c r="J19" s="31" t="s">
        <v>189</v>
      </c>
      <c r="K19" s="332"/>
      <c r="L19" s="332"/>
      <c r="M19" s="332"/>
      <c r="N19" s="24"/>
      <c r="O19" s="12"/>
      <c r="P19" s="12"/>
      <c r="Q19" s="12"/>
      <c r="R19" s="12"/>
      <c r="S19" s="12"/>
    </row>
    <row r="20" spans="2:19" ht="16.5" customHeight="1">
      <c r="B20" s="28"/>
      <c r="C20" s="21"/>
      <c r="D20" s="21"/>
      <c r="E20" s="21"/>
      <c r="F20" s="21"/>
      <c r="G20" s="21"/>
      <c r="H20" s="21"/>
      <c r="I20" s="21"/>
      <c r="J20" s="22" t="s">
        <v>47</v>
      </c>
      <c r="K20" s="21"/>
      <c r="L20" s="21"/>
      <c r="M20" s="21"/>
      <c r="N20" s="21"/>
    </row>
    <row r="21" spans="2:19" ht="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9" ht="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9" ht="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9" ht="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9" ht="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sheetProtection algorithmName="SHA-512" hashValue="yiHbQ3Qq3iKfFPOW2QW9kmFhyEFY3nAhBLC10A4+QWnwkzuH/pOK4oxDo1Vg/tSHAx07Y7KmdgzaFk7wmSofww==" saltValue="9HFRNuWRov7OFxK/XQInKQ==" spinCount="100000" sheet="1" selectLockedCells="1"/>
  <mergeCells count="17">
    <mergeCell ref="K19:M19"/>
    <mergeCell ref="K17:M17"/>
    <mergeCell ref="K16:M16"/>
    <mergeCell ref="E13:F13"/>
    <mergeCell ref="B16:G16"/>
    <mergeCell ref="B15:G15"/>
    <mergeCell ref="C2:C5"/>
    <mergeCell ref="B2:B5"/>
    <mergeCell ref="D2:D5"/>
    <mergeCell ref="E3:E5"/>
    <mergeCell ref="F3:F5"/>
    <mergeCell ref="H3:H5"/>
    <mergeCell ref="I4:I5"/>
    <mergeCell ref="E2:N2"/>
    <mergeCell ref="I3:N3"/>
    <mergeCell ref="J4:N4"/>
    <mergeCell ref="G3:G5"/>
  </mergeCells>
  <phoneticPr fontId="0" type="noConversion"/>
  <pageMargins left="0.39370078740157483" right="0.15748031496062992" top="0.59055118110236227" bottom="0.59055118110236227" header="0.39370078740157483" footer="0.11811023622047245"/>
  <pageSetup paperSize="9" scale="95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səhifə_1</vt:lpstr>
      <vt:lpstr>bölmə_1.1</vt:lpstr>
      <vt:lpstr>bölmə_1.2</vt:lpstr>
      <vt:lpstr>bölmə_2-5. </vt:lpstr>
      <vt:lpstr>bölmə_6</vt:lpstr>
      <vt:lpstr>bölmə_7-8</vt:lpstr>
      <vt:lpstr>bölmə_9-10</vt:lpstr>
      <vt:lpstr>bölmə_11</vt:lpstr>
      <vt:lpstr>bölmə_12</vt:lpstr>
      <vt:lpstr>bölmə_6!Заголовки_для_печати</vt:lpstr>
      <vt:lpstr>bölmə_1.1!Область_печати</vt:lpstr>
      <vt:lpstr>'bölmə_2-5. '!Область_печати</vt:lpstr>
      <vt:lpstr>bölmə_6!Область_печати</vt:lpstr>
      <vt:lpstr>səhifə_1!Область_печати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2019-09-09T07:26:47Z</cp:lastPrinted>
  <dcterms:created xsi:type="dcterms:W3CDTF">2000-07-19T08:28:39Z</dcterms:created>
  <dcterms:modified xsi:type="dcterms:W3CDTF">2021-09-07T12:41:12Z</dcterms:modified>
</cp:coreProperties>
</file>